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2115" windowWidth="9375" windowHeight="429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'Прикрепление'!$A$1:$E$145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<sst xmlns="http://schemas.openxmlformats.org/spreadsheetml/2006/main" count="141" uniqueCount="76">
  <si>
    <t>ВСЕГО</t>
  </si>
  <si>
    <t>ИТОГО по СМО</t>
  </si>
  <si>
    <t>СТОМАТОЛОГИИ (взр.)</t>
  </si>
  <si>
    <t>СТОМАТОЛОГИИ (дети)</t>
  </si>
  <si>
    <t>МАКС-М</t>
  </si>
  <si>
    <t>Медика -Томск</t>
  </si>
  <si>
    <t xml:space="preserve">ИТОГО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</si>
  <si>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</si>
  <si>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</si>
  <si>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</si>
  <si>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</si>
  <si>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</si>
  <si>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</si>
  <si>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</si>
  <si>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>Медицинские организации</t>
  </si>
  <si>
    <t>НУЗ "Узловая пол-ка на ст. Томск-2"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</si>
  <si>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</si>
  <si>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</si>
  <si>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</si>
  <si>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</si>
  <si>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r>
      <t>ЗАО "ЦСМ" (дети</t>
    </r>
    <r>
      <rPr>
        <b/>
        <sz val="10"/>
        <rFont val="Arial"/>
        <family val="2"/>
      </rPr>
      <t>)</t>
    </r>
  </si>
  <si>
    <t>СОГАЗ-Мед</t>
  </si>
  <si>
    <t>ООО "МСЧ 3"</t>
  </si>
  <si>
    <t>ООО "Сибмедцентр"</t>
  </si>
  <si>
    <t>ООО "СИБМЕДЦЕНТР"</t>
  </si>
  <si>
    <t xml:space="preserve">ФКУЗ "МСЧ МВД России по Томской области" 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</si>
  <si>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</si>
  <si>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</si>
  <si>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</si>
  <si>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</si>
  <si>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</si>
  <si>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</si>
  <si>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</si>
  <si>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</si>
  <si>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</si>
  <si>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</si>
  <si>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</si>
  <si>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</si>
  <si>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</si>
  <si>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</si>
  <si>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</si>
  <si>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</si>
  <si>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</si>
  <si>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</si>
  <si>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</si>
  <si>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</si>
  <si>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</si>
  <si>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</si>
  <si>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</si>
  <si>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</si>
  <si>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</si>
  <si>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</si>
  <si>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</si>
  <si>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</si>
  <si>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</si>
  <si>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</si>
  <si>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</si>
  <si>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</si>
  <si>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</si>
  <si>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</si>
  <si>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</si>
  <si>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</si>
  <si>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</si>
  <si>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</si>
  <si>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</si>
  <si>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</si>
  <si>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</si>
  <si>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</si>
  <si>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</si>
  <si>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</si>
  <si>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</si>
  <si>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</si>
  <si>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</si>
  <si>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>ГБОУ ВПО СибГМУ Минздрава России</t>
  </si>
  <si>
    <t xml:space="preserve">  Численность застрахованных граждан, прикрепленных к медицинским организациям г. Томска, оказывающим первичную медико-санитарную помощь, в разрезе СМО по состоянию на 01.06.2016</t>
  </si>
  <si>
    <t xml:space="preserve">Численность застрахованных граждан, прикрепленных к медицинским организациям муниципальных образований Томской области, оказывающим первичную медико-санитарную помощь, в разрезе СМО по состоянию на 01.06.2016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</si>
</sst>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right" indent="1"/>
    </xf>
    <xf numFmtId="0" fontId="3" fillId="33" borderId="12" xfId="0" applyFont="1" applyFill="1" applyBorder="1" applyAlignment="1">
      <alignment/>
    </xf>
    <xf numFmtId="0" fontId="4" fillId="33" borderId="14" xfId="0" applyFont="1" applyFill="1" applyBorder="1" applyAlignment="1">
      <alignment horizontal="right" indent="1"/>
    </xf>
    <xf numFmtId="0" fontId="2" fillId="33" borderId="15" xfId="0" applyFont="1" applyFill="1" applyBorder="1" applyAlignment="1">
      <alignment horizontal="right" indent="1"/>
    </xf>
    <xf numFmtId="0" fontId="5" fillId="33" borderId="15" xfId="0" applyFont="1" applyFill="1" applyBorder="1" applyAlignment="1">
      <alignment horizontal="right" indent="1"/>
    </xf>
    <xf numFmtId="0" fontId="4" fillId="33" borderId="15" xfId="0" applyFont="1" applyFill="1" applyBorder="1" applyAlignment="1">
      <alignment horizontal="right" indent="1"/>
    </xf>
    <xf numFmtId="0" fontId="1" fillId="0" borderId="12" xfId="0" applyFont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right" indent="1"/>
    </xf>
    <xf numFmtId="0" fontId="4" fillId="33" borderId="18" xfId="0" applyFont="1" applyFill="1" applyBorder="1" applyAlignment="1">
      <alignment horizontal="right" indent="1"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indent="1"/>
    </xf>
    <xf numFmtId="0" fontId="1" fillId="33" borderId="15" xfId="0" applyFont="1" applyFill="1" applyBorder="1" applyAlignment="1">
      <alignment horizontal="right" indent="1"/>
    </xf>
    <xf numFmtId="0" fontId="1" fillId="33" borderId="14" xfId="0" applyFont="1" applyFill="1" applyBorder="1" applyAlignment="1">
      <alignment horizontal="right" indent="1"/>
    </xf>
    <xf numFmtId="0" fontId="1" fillId="33" borderId="12" xfId="0" applyFont="1" applyFill="1" applyBorder="1" applyAlignment="1">
      <alignment horizontal="right" indent="1"/>
    </xf>
    <xf numFmtId="0" fontId="3" fillId="33" borderId="17" xfId="0" applyFont="1" applyFill="1" applyBorder="1" applyAlignment="1">
      <alignment horizontal="right" indent="1"/>
    </xf>
    <xf numFmtId="0" fontId="4" fillId="33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33" borderId="17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1" fillId="0" borderId="14" xfId="0" applyFont="1" applyFill="1" applyBorder="1" applyAlignment="1">
      <alignment horizontal="right" indent="1"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right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1" fontId="1" fillId="0" borderId="14" xfId="0" applyNumberFormat="1" applyFont="1" applyFill="1" applyBorder="1" applyAlignment="1">
      <alignment horizontal="right" indent="1"/>
    </xf>
    <xf numFmtId="0" fontId="1" fillId="0" borderId="17" xfId="0" applyFont="1" applyFill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E145"/>
  <sheetViews>
    <sheetView tabSelected="1" zoomScalePageLayoutView="0" workbookViewId="0" topLeftCell="A1">
      <selection activeCell="I77" sqref="I77"/>
    </sheetView>
  </sheetViews>
  <sheetFormatPr defaultColWidth="9.00390625" defaultRowHeight="12.75"/>
  <cols>
    <col min="1" max="1" width="40.75390625" style="1" customWidth="1"/>
    <col min="2" max="2" width="13.25390625" style="41" customWidth="1"/>
    <col min="3" max="3" width="13.375" style="41" customWidth="1"/>
    <col min="4" max="4" width="14.625" style="2" customWidth="1"/>
    <col min="5" max="5" width="20.125" style="1" customWidth="1"/>
    <col min="6" max="7" width="9.125" style="1" customWidth="1"/>
    <col min="8" max="8" width="8.75390625" style="1" customWidth="1"/>
    <col min="9" max="16384" width="9.125" style="1" customWidth="1"/>
  </cols>
  <sheetData>
    <row r="1" spans="1:5" ht="27" customHeight="1" thickBot="1">
      <c r="A1" s="58" t="s">
        <v>74</v>
      </c>
      <c r="B1" s="58"/>
      <c r="C1" s="58"/>
      <c r="D1" s="58"/>
      <c r="E1" s="58"/>
    </row>
    <row r="2" spans="1:5" ht="13.5" customHeight="1" thickBot="1">
      <c r="A2" s="68" t="s">
        <v>14</v>
      </c>
      <c r="B2" s="59" t="s">
        <v>19</v>
      </c>
      <c r="C2" s="60"/>
      <c r="D2" s="60"/>
      <c r="E2" s="55" t="s">
        <v>17</v>
      </c>
    </row>
    <row r="3" spans="1:5" ht="12.75" customHeight="1">
      <c r="A3" s="69"/>
      <c r="B3" s="66" t="s">
        <v>5</v>
      </c>
      <c r="C3" s="63" t="s">
        <v>21</v>
      </c>
      <c r="D3" s="71" t="s">
        <v>4</v>
      </c>
      <c r="E3" s="56"/>
    </row>
    <row r="4" spans="1:5" ht="13.5" customHeight="1" thickBot="1">
      <c r="A4" s="70"/>
      <c r="B4" s="67"/>
      <c r="C4" s="65"/>
      <c r="D4" s="72"/>
      <c r="E4" s="57"/>
    </row>
    <row r="5" spans="1:5" ht="12.75">
      <c r="A5" s="3" t="s">
        <v>2</v>
      </c>
      <c r="B5" s="49"/>
      <c r="C5" s="42"/>
      <c r="D5" s="31"/>
      <c r="E5" s="4"/>
    </row>
    <row r="6" spans="1:5" ht="11.25" customHeight="1">
      <c r="A6" s="5" t="s">
        <v>26</v>
      </c>
      <c r="B6" s="40">
        <v>97986</v>
      </c>
      <c r="C6" s="39">
        <v>31036</v>
      </c>
      <c r="D6" s="22">
        <v>126517</v>
      </c>
      <c r="E6" s="6">
        <f aca="true" t="shared" si="0" ref="E6:E15">SUM(B6:D6)</f>
        <v>255539</v>
      </c>
    </row>
    <row r="7" spans="1:5" ht="12.75">
      <c r="A7" s="5" t="s">
        <v>27</v>
      </c>
      <c r="B7" s="40">
        <v>7552</v>
      </c>
      <c r="C7" s="39">
        <v>2043</v>
      </c>
      <c r="D7" s="22">
        <v>7883</v>
      </c>
      <c r="E7" s="6">
        <f t="shared" si="0"/>
        <v>17478</v>
      </c>
    </row>
    <row r="8" spans="1:5" ht="12.75">
      <c r="A8" s="5" t="s">
        <v>28</v>
      </c>
      <c r="B8" s="40">
        <v>40547</v>
      </c>
      <c r="C8" s="39">
        <v>8169</v>
      </c>
      <c r="D8" s="22">
        <v>37109</v>
      </c>
      <c r="E8" s="6">
        <f t="shared" si="0"/>
        <v>85825</v>
      </c>
    </row>
    <row r="9" spans="1:5" ht="12.75">
      <c r="A9" s="5" t="s">
        <v>29</v>
      </c>
      <c r="B9" s="40">
        <v>4663</v>
      </c>
      <c r="C9" s="39">
        <v>806</v>
      </c>
      <c r="D9" s="22">
        <v>5590</v>
      </c>
      <c r="E9" s="6">
        <f t="shared" si="0"/>
        <v>11059</v>
      </c>
    </row>
    <row r="10" spans="1:5" ht="12.75">
      <c r="A10" s="5" t="s">
        <v>30</v>
      </c>
      <c r="B10" s="40">
        <v>1258</v>
      </c>
      <c r="C10" s="39">
        <v>153</v>
      </c>
      <c r="D10" s="22">
        <v>3164</v>
      </c>
      <c r="E10" s="6">
        <f t="shared" si="0"/>
        <v>4575</v>
      </c>
    </row>
    <row r="11" spans="1:5" ht="12.75">
      <c r="A11" s="5" t="s">
        <v>31</v>
      </c>
      <c r="B11" s="40">
        <v>5178</v>
      </c>
      <c r="C11" s="39">
        <v>1504</v>
      </c>
      <c r="D11" s="22">
        <v>4391</v>
      </c>
      <c r="E11" s="6">
        <f t="shared" si="0"/>
        <v>11073</v>
      </c>
    </row>
    <row r="12" spans="1:5" ht="12.75">
      <c r="A12" s="5" t="s">
        <v>32</v>
      </c>
      <c r="B12" s="40">
        <v>13456</v>
      </c>
      <c r="C12" s="39">
        <v>1728</v>
      </c>
      <c r="D12" s="22">
        <v>29550</v>
      </c>
      <c r="E12" s="6">
        <f t="shared" si="0"/>
        <v>44734</v>
      </c>
    </row>
    <row r="13" spans="1:5" ht="11.25" customHeight="1">
      <c r="A13" s="5" t="s">
        <v>25</v>
      </c>
      <c r="B13" s="40">
        <v>844</v>
      </c>
      <c r="C13" s="39">
        <v>141</v>
      </c>
      <c r="D13" s="22">
        <v>1315</v>
      </c>
      <c r="E13" s="6">
        <f t="shared" si="0"/>
        <v>2300</v>
      </c>
    </row>
    <row r="14" spans="1:5" ht="12" customHeight="1">
      <c r="A14" s="5" t="s">
        <v>15</v>
      </c>
      <c r="B14" s="40">
        <v>63</v>
      </c>
      <c r="C14" s="39">
        <v>100</v>
      </c>
      <c r="D14" s="22">
        <v>77</v>
      </c>
      <c r="E14" s="6">
        <f t="shared" si="0"/>
        <v>240</v>
      </c>
    </row>
    <row r="15" spans="1:5" ht="14.25" customHeight="1" thickBot="1">
      <c r="A15" s="7" t="s">
        <v>1</v>
      </c>
      <c r="B15" s="32">
        <f>SUM(B6:B14)</f>
        <v>171547</v>
      </c>
      <c r="C15" s="35">
        <f>SUM(C6:C14)</f>
        <v>45680</v>
      </c>
      <c r="D15" s="20">
        <f>SUM(D6:D14)</f>
        <v>215596</v>
      </c>
      <c r="E15" s="6">
        <f t="shared" si="0"/>
        <v>432823</v>
      </c>
    </row>
    <row r="16" spans="1:5" ht="12.75">
      <c r="A16" s="3" t="s">
        <v>3</v>
      </c>
      <c r="B16" s="33"/>
      <c r="C16" s="33"/>
      <c r="D16" s="21"/>
      <c r="E16" s="10"/>
    </row>
    <row r="17" spans="1:5" ht="12.75">
      <c r="A17" s="5" t="s">
        <v>33</v>
      </c>
      <c r="B17" s="40">
        <v>11410</v>
      </c>
      <c r="C17" s="40">
        <v>2292</v>
      </c>
      <c r="D17" s="22">
        <v>24855</v>
      </c>
      <c r="E17" s="8">
        <f>SUM(B17:D17)</f>
        <v>38557</v>
      </c>
    </row>
    <row r="18" spans="1:5" ht="12.75">
      <c r="A18" s="5" t="s">
        <v>34</v>
      </c>
      <c r="B18" s="40">
        <v>13917</v>
      </c>
      <c r="C18" s="40">
        <v>3515</v>
      </c>
      <c r="D18" s="22">
        <v>33422</v>
      </c>
      <c r="E18" s="8">
        <f>SUM(B18:D18)</f>
        <v>50854</v>
      </c>
    </row>
    <row r="19" spans="1:5" ht="12.75">
      <c r="A19" s="5" t="s">
        <v>31</v>
      </c>
      <c r="B19" s="40">
        <v>1444</v>
      </c>
      <c r="C19" s="40">
        <v>279</v>
      </c>
      <c r="D19" s="22">
        <v>2121</v>
      </c>
      <c r="E19" s="8">
        <f>SUM(B19:D19)</f>
        <v>3844</v>
      </c>
    </row>
    <row r="20" spans="1:5" ht="13.5" thickBot="1">
      <c r="A20" s="7" t="s">
        <v>1</v>
      </c>
      <c r="B20" s="32">
        <f>SUM(B17:B19)</f>
        <v>26771</v>
      </c>
      <c r="C20" s="32">
        <f>SUM(C17:C19)</f>
        <v>6086</v>
      </c>
      <c r="D20" s="32">
        <f>SUM(D17:D19)</f>
        <v>60398</v>
      </c>
      <c r="E20" s="8">
        <f>SUM(B20:D20)</f>
        <v>93255</v>
      </c>
    </row>
    <row r="21" spans="1:5" ht="12.75">
      <c r="A21" s="3" t="s">
        <v>13</v>
      </c>
      <c r="B21" s="50"/>
      <c r="C21" s="36"/>
      <c r="D21" s="36"/>
      <c r="E21" s="11"/>
    </row>
    <row r="22" spans="1:5" ht="12.75">
      <c r="A22" s="27" t="s">
        <v>35</v>
      </c>
      <c r="B22" s="39">
        <v>10389</v>
      </c>
      <c r="C22" s="40">
        <v>1598</v>
      </c>
      <c r="D22" s="22">
        <v>14317</v>
      </c>
      <c r="E22" s="8">
        <f aca="true" t="shared" si="1" ref="E22:E33">SUM(B22:D22)</f>
        <v>26304</v>
      </c>
    </row>
    <row r="23" spans="1:5" ht="12.75" customHeight="1">
      <c r="A23" s="27" t="s">
        <v>36</v>
      </c>
      <c r="B23" s="39">
        <v>11463</v>
      </c>
      <c r="C23" s="40">
        <v>6653</v>
      </c>
      <c r="D23" s="22">
        <v>16952</v>
      </c>
      <c r="E23" s="8">
        <f t="shared" si="1"/>
        <v>35068</v>
      </c>
    </row>
    <row r="24" spans="1:5" ht="12.75">
      <c r="A24" s="27" t="s">
        <v>37</v>
      </c>
      <c r="B24" s="39">
        <v>20202</v>
      </c>
      <c r="C24" s="40">
        <v>5832</v>
      </c>
      <c r="D24" s="22">
        <v>26110</v>
      </c>
      <c r="E24" s="8">
        <f t="shared" si="1"/>
        <v>52144</v>
      </c>
    </row>
    <row r="25" spans="1:5" ht="12.75">
      <c r="A25" s="27" t="s">
        <v>38</v>
      </c>
      <c r="B25" s="39">
        <v>11579</v>
      </c>
      <c r="C25" s="40">
        <v>5429</v>
      </c>
      <c r="D25" s="22">
        <v>13576</v>
      </c>
      <c r="E25" s="8">
        <f t="shared" si="1"/>
        <v>30584</v>
      </c>
    </row>
    <row r="26" spans="1:5" ht="12.75">
      <c r="A26" s="27" t="s">
        <v>27</v>
      </c>
      <c r="B26" s="39">
        <v>6851</v>
      </c>
      <c r="C26" s="40">
        <v>1862</v>
      </c>
      <c r="D26" s="22">
        <v>6864</v>
      </c>
      <c r="E26" s="8">
        <f t="shared" si="1"/>
        <v>15577</v>
      </c>
    </row>
    <row r="27" spans="1:5" ht="12" customHeight="1">
      <c r="A27" s="27" t="s">
        <v>28</v>
      </c>
      <c r="B27" s="39">
        <v>27198</v>
      </c>
      <c r="C27" s="40">
        <v>2252</v>
      </c>
      <c r="D27" s="22">
        <v>22115</v>
      </c>
      <c r="E27" s="8">
        <f t="shared" si="1"/>
        <v>51565</v>
      </c>
    </row>
    <row r="28" spans="1:5" ht="12.75">
      <c r="A28" s="27" t="s">
        <v>29</v>
      </c>
      <c r="B28" s="39">
        <v>11603</v>
      </c>
      <c r="C28" s="40">
        <v>3028</v>
      </c>
      <c r="D28" s="22">
        <v>16062</v>
      </c>
      <c r="E28" s="8">
        <f t="shared" si="1"/>
        <v>30693</v>
      </c>
    </row>
    <row r="29" spans="1:5" ht="12.75">
      <c r="A29" s="27" t="s">
        <v>39</v>
      </c>
      <c r="B29" s="39">
        <v>21423</v>
      </c>
      <c r="C29" s="40">
        <v>1827</v>
      </c>
      <c r="D29" s="22">
        <v>20846</v>
      </c>
      <c r="E29" s="8">
        <f t="shared" si="1"/>
        <v>44096</v>
      </c>
    </row>
    <row r="30" spans="1:5" ht="12.75">
      <c r="A30" s="27" t="s">
        <v>30</v>
      </c>
      <c r="B30" s="39">
        <v>1340</v>
      </c>
      <c r="C30" s="40">
        <v>146</v>
      </c>
      <c r="D30" s="22">
        <v>3030</v>
      </c>
      <c r="E30" s="8">
        <f t="shared" si="1"/>
        <v>4516</v>
      </c>
    </row>
    <row r="31" spans="1:5" ht="12.75">
      <c r="A31" s="27" t="s">
        <v>40</v>
      </c>
      <c r="B31" s="39">
        <v>22513</v>
      </c>
      <c r="C31" s="40">
        <v>12263</v>
      </c>
      <c r="D31" s="22">
        <v>24795</v>
      </c>
      <c r="E31" s="8">
        <f t="shared" si="1"/>
        <v>59571</v>
      </c>
    </row>
    <row r="32" spans="1:5" ht="12.75">
      <c r="A32" s="27" t="s">
        <v>41</v>
      </c>
      <c r="B32" s="39">
        <v>6375</v>
      </c>
      <c r="C32" s="40">
        <v>2558</v>
      </c>
      <c r="D32" s="22">
        <v>12591</v>
      </c>
      <c r="E32" s="8">
        <f t="shared" si="1"/>
        <v>21524</v>
      </c>
    </row>
    <row r="33" spans="1:5" ht="12.75" customHeight="1">
      <c r="A33" s="27" t="s">
        <v>22</v>
      </c>
      <c r="B33" s="39">
        <v>4027</v>
      </c>
      <c r="C33" s="40">
        <v>422</v>
      </c>
      <c r="D33" s="22">
        <v>3015</v>
      </c>
      <c r="E33" s="8">
        <f t="shared" si="1"/>
        <v>7464</v>
      </c>
    </row>
    <row r="34" spans="1:5" ht="14.25" customHeight="1">
      <c r="A34" s="27" t="s">
        <v>23</v>
      </c>
      <c r="B34" s="39">
        <v>1000</v>
      </c>
      <c r="C34" s="39">
        <v>2</v>
      </c>
      <c r="D34" s="23">
        <v>3</v>
      </c>
      <c r="E34" s="8">
        <f>B34+C34+D34</f>
        <v>1005</v>
      </c>
    </row>
    <row r="35" spans="1:5" ht="12.75">
      <c r="A35" s="27" t="s">
        <v>42</v>
      </c>
      <c r="B35" s="39">
        <v>5193</v>
      </c>
      <c r="C35" s="40">
        <v>1468</v>
      </c>
      <c r="D35" s="22">
        <v>4342</v>
      </c>
      <c r="E35" s="8">
        <f aca="true" t="shared" si="2" ref="E35:E47">SUM(B35:D35)</f>
        <v>11003</v>
      </c>
    </row>
    <row r="36" spans="1:5" ht="12.75">
      <c r="A36" s="27" t="s">
        <v>43</v>
      </c>
      <c r="B36" s="39">
        <v>1569</v>
      </c>
      <c r="C36" s="40">
        <v>335</v>
      </c>
      <c r="D36" s="22">
        <v>2451</v>
      </c>
      <c r="E36" s="8">
        <f t="shared" si="2"/>
        <v>4355</v>
      </c>
    </row>
    <row r="37" spans="1:5" ht="12.75">
      <c r="A37" s="27" t="s">
        <v>32</v>
      </c>
      <c r="B37" s="39">
        <v>11980</v>
      </c>
      <c r="C37" s="40">
        <v>1299</v>
      </c>
      <c r="D37" s="22">
        <v>26405</v>
      </c>
      <c r="E37" s="8">
        <f t="shared" si="2"/>
        <v>39684</v>
      </c>
    </row>
    <row r="38" spans="1:5" ht="12.75">
      <c r="A38" s="27" t="s">
        <v>15</v>
      </c>
      <c r="B38" s="39">
        <v>62</v>
      </c>
      <c r="C38" s="40">
        <v>95</v>
      </c>
      <c r="D38" s="22">
        <v>84</v>
      </c>
      <c r="E38" s="8">
        <f t="shared" si="2"/>
        <v>241</v>
      </c>
    </row>
    <row r="39" spans="1:5" ht="12.75">
      <c r="A39" s="28" t="s">
        <v>25</v>
      </c>
      <c r="B39" s="39">
        <v>1537</v>
      </c>
      <c r="C39" s="40">
        <v>193</v>
      </c>
      <c r="D39" s="22">
        <v>2271</v>
      </c>
      <c r="E39" s="8">
        <f t="shared" si="2"/>
        <v>4001</v>
      </c>
    </row>
    <row r="40" spans="1:5" ht="12.75">
      <c r="A40" s="27" t="s">
        <v>16</v>
      </c>
      <c r="B40" s="39">
        <v>8169</v>
      </c>
      <c r="C40" s="40">
        <v>1190</v>
      </c>
      <c r="D40" s="22">
        <v>8080</v>
      </c>
      <c r="E40" s="8">
        <f t="shared" si="2"/>
        <v>17439</v>
      </c>
    </row>
    <row r="41" spans="1:5" ht="12.75">
      <c r="A41" s="27" t="s">
        <v>20</v>
      </c>
      <c r="B41" s="39">
        <v>417</v>
      </c>
      <c r="C41" s="40">
        <v>85</v>
      </c>
      <c r="D41" s="22">
        <v>1549</v>
      </c>
      <c r="E41" s="8">
        <f t="shared" si="2"/>
        <v>2051</v>
      </c>
    </row>
    <row r="42" spans="1:5" ht="12.75">
      <c r="A42" s="27" t="s">
        <v>44</v>
      </c>
      <c r="B42" s="39">
        <v>6101</v>
      </c>
      <c r="C42" s="40">
        <v>1477</v>
      </c>
      <c r="D42" s="22">
        <v>13115</v>
      </c>
      <c r="E42" s="8">
        <f t="shared" si="2"/>
        <v>20693</v>
      </c>
    </row>
    <row r="43" spans="1:5" ht="12.75">
      <c r="A43" s="27" t="s">
        <v>45</v>
      </c>
      <c r="B43" s="39">
        <v>17211</v>
      </c>
      <c r="C43" s="40">
        <v>3107</v>
      </c>
      <c r="D43" s="22">
        <v>40573</v>
      </c>
      <c r="E43" s="8">
        <f t="shared" si="2"/>
        <v>60891</v>
      </c>
    </row>
    <row r="44" spans="1:5" ht="12.75">
      <c r="A44" s="27" t="s">
        <v>46</v>
      </c>
      <c r="B44" s="39">
        <v>822</v>
      </c>
      <c r="C44" s="40">
        <v>55</v>
      </c>
      <c r="D44" s="22">
        <v>694</v>
      </c>
      <c r="E44" s="8">
        <f t="shared" si="2"/>
        <v>1571</v>
      </c>
    </row>
    <row r="45" spans="1:5" s="26" customFormat="1" ht="12.75">
      <c r="A45" s="27" t="s">
        <v>47</v>
      </c>
      <c r="B45" s="51">
        <v>1270</v>
      </c>
      <c r="C45" s="40">
        <v>666</v>
      </c>
      <c r="D45" s="22">
        <v>1856</v>
      </c>
      <c r="E45" s="8">
        <f t="shared" si="2"/>
        <v>3792</v>
      </c>
    </row>
    <row r="46" spans="1:5" s="26" customFormat="1" ht="12.75">
      <c r="A46" s="27" t="s">
        <v>72</v>
      </c>
      <c r="B46" s="51">
        <v>19</v>
      </c>
      <c r="C46" s="40">
        <v>2</v>
      </c>
      <c r="D46" s="22">
        <v>15</v>
      </c>
      <c r="E46" s="8">
        <f t="shared" si="2"/>
        <v>36</v>
      </c>
    </row>
    <row r="47" spans="1:5" s="26" customFormat="1" ht="12.75">
      <c r="A47" s="27" t="s">
        <v>73</v>
      </c>
      <c r="B47" s="51">
        <v>27</v>
      </c>
      <c r="C47" s="39">
        <v>8</v>
      </c>
      <c r="D47" s="23">
        <v>77</v>
      </c>
      <c r="E47" s="8">
        <f t="shared" si="2"/>
        <v>112</v>
      </c>
    </row>
    <row r="48" spans="1:5" ht="13.5" thickBot="1">
      <c r="A48" s="29" t="s">
        <v>11</v>
      </c>
      <c r="B48" s="43">
        <f>SUM(B44:B45)</f>
        <v>2092</v>
      </c>
      <c r="C48" s="43">
        <f>SUM(C44:C45)</f>
        <v>721</v>
      </c>
      <c r="D48" s="43">
        <f>SUM(D44:D45)</f>
        <v>2550</v>
      </c>
      <c r="E48" s="14">
        <f>SUM(E44:E45)</f>
        <v>5363</v>
      </c>
    </row>
    <row r="49" spans="1:5" ht="12.75">
      <c r="A49" s="7" t="s">
        <v>7</v>
      </c>
      <c r="B49" s="35">
        <f>SUM(B22:B31)+B33+B34+B35+B37+B38+B39+B40+B44+B45+B46+B47</f>
        <v>178667</v>
      </c>
      <c r="C49" s="35">
        <f>SUM(C22:C31)+C33+C34+C35+C37+C38+C39+C40+C44+C45+C46+C47</f>
        <v>46290</v>
      </c>
      <c r="D49" s="35">
        <f>SUM(D22:D31)+D33+D34+D35+D37+D38+D39+D40+D44+D45+D46+D47</f>
        <v>211509</v>
      </c>
      <c r="E49" s="8">
        <f>SUM(B49:D49)</f>
        <v>436466</v>
      </c>
    </row>
    <row r="50" spans="1:5" ht="12.75">
      <c r="A50" s="7" t="s">
        <v>8</v>
      </c>
      <c r="B50" s="35">
        <f>SUM(B32+B36+B42+B43+B41)</f>
        <v>31673</v>
      </c>
      <c r="C50" s="35">
        <f>SUM(C32+C36+C42+C43+C41)</f>
        <v>7562</v>
      </c>
      <c r="D50" s="35">
        <f>SUM(D32+D36+D42+D43+D41)</f>
        <v>70279</v>
      </c>
      <c r="E50" s="8">
        <f>B50+C50+D50</f>
        <v>109514</v>
      </c>
    </row>
    <row r="51" spans="1:5" ht="13.5" thickBot="1">
      <c r="A51" s="13" t="s">
        <v>0</v>
      </c>
      <c r="B51" s="34">
        <f>SUM(B49:B50)</f>
        <v>210340</v>
      </c>
      <c r="C51" s="34">
        <f>SUM(C49:C50)</f>
        <v>53852</v>
      </c>
      <c r="D51" s="34">
        <f>SUM(D49:D50)</f>
        <v>281788</v>
      </c>
      <c r="E51" s="14">
        <f>SUM(E49:E50)</f>
        <v>545980</v>
      </c>
    </row>
    <row r="52" spans="1:5" ht="12.75">
      <c r="A52" s="3" t="s">
        <v>9</v>
      </c>
      <c r="B52" s="36"/>
      <c r="C52" s="36"/>
      <c r="D52" s="36"/>
      <c r="E52" s="10"/>
    </row>
    <row r="53" spans="1:5" ht="12.75">
      <c r="A53" s="5" t="s">
        <v>48</v>
      </c>
      <c r="B53" s="40">
        <v>24689</v>
      </c>
      <c r="C53" s="40">
        <v>3456</v>
      </c>
      <c r="D53" s="22">
        <v>34227</v>
      </c>
      <c r="E53" s="8">
        <f aca="true" t="shared" si="3" ref="E53:E61">SUM(B53:D53)</f>
        <v>62372</v>
      </c>
    </row>
    <row r="54" spans="1:5" ht="12.75">
      <c r="A54" s="5" t="s">
        <v>49</v>
      </c>
      <c r="B54" s="40">
        <v>49463</v>
      </c>
      <c r="C54" s="40">
        <v>12795</v>
      </c>
      <c r="D54" s="22">
        <v>64277</v>
      </c>
      <c r="E54" s="8">
        <f t="shared" si="3"/>
        <v>126535</v>
      </c>
    </row>
    <row r="55" spans="1:5" ht="12.75">
      <c r="A55" s="5" t="s">
        <v>50</v>
      </c>
      <c r="B55" s="40">
        <v>34537</v>
      </c>
      <c r="C55" s="40">
        <v>12422</v>
      </c>
      <c r="D55" s="22">
        <v>45300</v>
      </c>
      <c r="E55" s="8">
        <f t="shared" si="3"/>
        <v>92259</v>
      </c>
    </row>
    <row r="56" spans="1:5" ht="12.75">
      <c r="A56" s="5" t="s">
        <v>31</v>
      </c>
      <c r="B56" s="40">
        <v>1942</v>
      </c>
      <c r="C56" s="40">
        <v>619</v>
      </c>
      <c r="D56" s="22">
        <v>1342</v>
      </c>
      <c r="E56" s="8">
        <f t="shared" si="3"/>
        <v>3903</v>
      </c>
    </row>
    <row r="57" spans="1:5" ht="12.75">
      <c r="A57" s="5" t="s">
        <v>18</v>
      </c>
      <c r="B57" s="40">
        <v>11</v>
      </c>
      <c r="C57" s="40">
        <v>1</v>
      </c>
      <c r="D57" s="22">
        <v>7</v>
      </c>
      <c r="E57" s="8">
        <f t="shared" si="3"/>
        <v>19</v>
      </c>
    </row>
    <row r="58" spans="1:5" ht="12.75">
      <c r="A58" s="5" t="s">
        <v>30</v>
      </c>
      <c r="B58" s="40">
        <v>855</v>
      </c>
      <c r="C58" s="40">
        <v>89</v>
      </c>
      <c r="D58" s="22">
        <v>1514</v>
      </c>
      <c r="E58" s="8">
        <f t="shared" si="3"/>
        <v>2458</v>
      </c>
    </row>
    <row r="59" spans="1:5" ht="13.5" customHeight="1">
      <c r="A59" s="5" t="s">
        <v>15</v>
      </c>
      <c r="B59" s="40">
        <v>28</v>
      </c>
      <c r="C59" s="40">
        <v>36</v>
      </c>
      <c r="D59" s="22">
        <v>49</v>
      </c>
      <c r="E59" s="8">
        <f t="shared" si="3"/>
        <v>113</v>
      </c>
    </row>
    <row r="60" spans="1:5" ht="13.5" customHeight="1">
      <c r="A60" s="12" t="s">
        <v>25</v>
      </c>
      <c r="B60" s="40">
        <v>452</v>
      </c>
      <c r="C60" s="40">
        <v>37</v>
      </c>
      <c r="D60" s="22">
        <v>586</v>
      </c>
      <c r="E60" s="8">
        <f t="shared" si="3"/>
        <v>1075</v>
      </c>
    </row>
    <row r="61" spans="1:5" ht="12.75">
      <c r="A61" s="5" t="s">
        <v>24</v>
      </c>
      <c r="B61" s="40">
        <v>368</v>
      </c>
      <c r="C61" s="39">
        <v>1</v>
      </c>
      <c r="D61" s="23">
        <v>2</v>
      </c>
      <c r="E61" s="8">
        <f t="shared" si="3"/>
        <v>371</v>
      </c>
    </row>
    <row r="62" spans="1:5" ht="13.5" thickBot="1">
      <c r="A62" s="13" t="s">
        <v>10</v>
      </c>
      <c r="B62" s="34">
        <f>SUM(B53:B61)</f>
        <v>112345</v>
      </c>
      <c r="C62" s="34">
        <f>SUM(C53:C61)</f>
        <v>29456</v>
      </c>
      <c r="D62" s="34">
        <f>SUM(D53:D61)</f>
        <v>147304</v>
      </c>
      <c r="E62" s="24">
        <f>SUM(E53:E61)</f>
        <v>289105</v>
      </c>
    </row>
    <row r="63" spans="1:5" ht="12.75">
      <c r="A63" s="16"/>
      <c r="B63" s="44"/>
      <c r="C63" s="44"/>
      <c r="D63" s="25"/>
      <c r="E63" s="25"/>
    </row>
    <row r="64" spans="1:5" ht="12.75">
      <c r="A64" s="16"/>
      <c r="B64" s="44"/>
      <c r="C64" s="44"/>
      <c r="D64" s="25"/>
      <c r="E64" s="25"/>
    </row>
    <row r="65" spans="1:5" ht="12.75">
      <c r="A65" s="16"/>
      <c r="B65" s="44"/>
      <c r="C65" s="44"/>
      <c r="D65" s="25"/>
      <c r="E65" s="25"/>
    </row>
    <row r="66" spans="1:5" ht="12.75">
      <c r="A66" s="16"/>
      <c r="B66" s="44"/>
      <c r="C66" s="44"/>
      <c r="D66" s="25"/>
      <c r="E66" s="25"/>
    </row>
    <row r="67" spans="1:5" ht="12.75">
      <c r="A67" s="16"/>
      <c r="B67" s="44"/>
      <c r="C67" s="44"/>
      <c r="D67" s="25"/>
      <c r="E67" s="25"/>
    </row>
    <row r="68" spans="1:5" ht="12.75">
      <c r="A68" s="16"/>
      <c r="B68" s="44"/>
      <c r="C68" s="44"/>
      <c r="D68" s="25"/>
      <c r="E68" s="25"/>
    </row>
    <row r="69" spans="1:5" ht="12.75">
      <c r="A69" s="16"/>
      <c r="B69" s="44"/>
      <c r="C69" s="44"/>
      <c r="D69" s="25"/>
      <c r="E69" s="25"/>
    </row>
    <row r="70" spans="1:5" ht="36" customHeight="1" thickBot="1">
      <c r="A70" s="58" t="s">
        <v>75</v>
      </c>
      <c r="B70" s="58"/>
      <c r="C70" s="58"/>
      <c r="D70" s="58"/>
      <c r="E70" s="58"/>
    </row>
    <row r="71" spans="1:5" ht="13.5" customHeight="1" thickBot="1">
      <c r="A71" s="68" t="s">
        <v>14</v>
      </c>
      <c r="B71" s="59" t="s">
        <v>19</v>
      </c>
      <c r="C71" s="60"/>
      <c r="D71" s="60"/>
      <c r="E71" s="55" t="s">
        <v>17</v>
      </c>
    </row>
    <row r="72" spans="1:5" ht="12.75" customHeight="1">
      <c r="A72" s="69"/>
      <c r="B72" s="66" t="s">
        <v>5</v>
      </c>
      <c r="C72" s="63" t="s">
        <v>21</v>
      </c>
      <c r="D72" s="61" t="s">
        <v>4</v>
      </c>
      <c r="E72" s="56"/>
    </row>
    <row r="73" spans="1:5" ht="12.75">
      <c r="A73" s="69"/>
      <c r="B73" s="66"/>
      <c r="C73" s="64"/>
      <c r="D73" s="61"/>
      <c r="E73" s="56"/>
    </row>
    <row r="74" spans="1:5" ht="13.5" thickBot="1">
      <c r="A74" s="70"/>
      <c r="B74" s="67"/>
      <c r="C74" s="65"/>
      <c r="D74" s="62"/>
      <c r="E74" s="57"/>
    </row>
    <row r="75" spans="1:5" ht="12.75">
      <c r="A75" s="54" t="s">
        <v>13</v>
      </c>
      <c r="B75" s="37"/>
      <c r="C75" s="37"/>
      <c r="D75" s="37"/>
      <c r="E75" s="17"/>
    </row>
    <row r="76" spans="1:5" ht="12.75">
      <c r="A76" s="18" t="s">
        <v>71</v>
      </c>
      <c r="B76" s="40">
        <v>12972</v>
      </c>
      <c r="C76" s="40">
        <v>438</v>
      </c>
      <c r="D76" s="22">
        <v>13629</v>
      </c>
      <c r="E76" s="8">
        <f aca="true" t="shared" si="4" ref="E76:E97">SUM(B76:D76)</f>
        <v>27039</v>
      </c>
    </row>
    <row r="77" spans="1:5" ht="14.25" customHeight="1">
      <c r="A77" s="18" t="s">
        <v>53</v>
      </c>
      <c r="B77" s="40">
        <v>8896</v>
      </c>
      <c r="C77" s="40">
        <v>1653</v>
      </c>
      <c r="D77" s="22">
        <v>9823</v>
      </c>
      <c r="E77" s="8">
        <f t="shared" si="4"/>
        <v>20372</v>
      </c>
    </row>
    <row r="78" spans="1:5" ht="12.75" customHeight="1">
      <c r="A78" s="18" t="s">
        <v>51</v>
      </c>
      <c r="B78" s="40">
        <v>15393</v>
      </c>
      <c r="C78" s="40">
        <v>435</v>
      </c>
      <c r="D78" s="22">
        <v>15838</v>
      </c>
      <c r="E78" s="8">
        <f t="shared" si="4"/>
        <v>31666</v>
      </c>
    </row>
    <row r="79" spans="1:5" ht="12" customHeight="1">
      <c r="A79" s="18" t="s">
        <v>52</v>
      </c>
      <c r="B79" s="40">
        <v>17911</v>
      </c>
      <c r="C79" s="40">
        <v>1252</v>
      </c>
      <c r="D79" s="22">
        <v>16920</v>
      </c>
      <c r="E79" s="8">
        <f t="shared" si="4"/>
        <v>36083</v>
      </c>
    </row>
    <row r="80" spans="1:5" ht="12.75">
      <c r="A80" s="18" t="s">
        <v>54</v>
      </c>
      <c r="B80" s="40">
        <v>8219</v>
      </c>
      <c r="C80" s="40">
        <v>22</v>
      </c>
      <c r="D80" s="22">
        <v>23</v>
      </c>
      <c r="E80" s="8">
        <f t="shared" si="4"/>
        <v>8264</v>
      </c>
    </row>
    <row r="81" spans="1:5" ht="14.25" customHeight="1">
      <c r="A81" s="18" t="s">
        <v>55</v>
      </c>
      <c r="B81" s="40">
        <v>13982</v>
      </c>
      <c r="C81" s="40">
        <v>1068</v>
      </c>
      <c r="D81" s="22">
        <v>369</v>
      </c>
      <c r="E81" s="8">
        <f t="shared" si="4"/>
        <v>15419</v>
      </c>
    </row>
    <row r="82" spans="1:5" ht="13.5" customHeight="1">
      <c r="A82" s="18" t="s">
        <v>56</v>
      </c>
      <c r="B82" s="40">
        <v>4768</v>
      </c>
      <c r="C82" s="40">
        <v>4269</v>
      </c>
      <c r="D82" s="22">
        <v>6342</v>
      </c>
      <c r="E82" s="8">
        <f t="shared" si="4"/>
        <v>15379</v>
      </c>
    </row>
    <row r="83" spans="1:5" ht="14.25" customHeight="1">
      <c r="A83" s="18" t="s">
        <v>57</v>
      </c>
      <c r="B83" s="40">
        <v>10377</v>
      </c>
      <c r="C83" s="40">
        <v>36</v>
      </c>
      <c r="D83" s="22">
        <v>3146</v>
      </c>
      <c r="E83" s="8">
        <f t="shared" si="4"/>
        <v>13559</v>
      </c>
    </row>
    <row r="84" spans="1:5" ht="12.75">
      <c r="A84" s="18" t="s">
        <v>58</v>
      </c>
      <c r="B84" s="40">
        <v>20767</v>
      </c>
      <c r="C84" s="40">
        <v>159</v>
      </c>
      <c r="D84" s="22">
        <v>330</v>
      </c>
      <c r="E84" s="8">
        <f t="shared" si="4"/>
        <v>21256</v>
      </c>
    </row>
    <row r="85" spans="1:5" ht="12.75">
      <c r="A85" s="18" t="s">
        <v>59</v>
      </c>
      <c r="B85" s="40">
        <v>10276</v>
      </c>
      <c r="C85" s="40">
        <v>51</v>
      </c>
      <c r="D85" s="22">
        <v>8305</v>
      </c>
      <c r="E85" s="8">
        <f t="shared" si="4"/>
        <v>18632</v>
      </c>
    </row>
    <row r="86" spans="1:5" ht="12.75">
      <c r="A86" s="18" t="s">
        <v>60</v>
      </c>
      <c r="B86" s="40">
        <v>39154</v>
      </c>
      <c r="C86" s="40">
        <v>294</v>
      </c>
      <c r="D86" s="22">
        <v>602</v>
      </c>
      <c r="E86" s="8">
        <f t="shared" si="4"/>
        <v>40050</v>
      </c>
    </row>
    <row r="87" spans="1:5" ht="12.75">
      <c r="A87" s="18" t="s">
        <v>61</v>
      </c>
      <c r="B87" s="40">
        <v>12037</v>
      </c>
      <c r="C87" s="40">
        <v>100</v>
      </c>
      <c r="D87" s="22">
        <v>355</v>
      </c>
      <c r="E87" s="8">
        <f t="shared" si="4"/>
        <v>12492</v>
      </c>
    </row>
    <row r="88" spans="1:5" ht="12.75">
      <c r="A88" s="18" t="s">
        <v>62</v>
      </c>
      <c r="B88" s="40">
        <v>13205</v>
      </c>
      <c r="C88" s="40">
        <v>77</v>
      </c>
      <c r="D88" s="22">
        <v>291</v>
      </c>
      <c r="E88" s="8">
        <f t="shared" si="4"/>
        <v>13573</v>
      </c>
    </row>
    <row r="89" spans="1:5" ht="12.75">
      <c r="A89" s="18" t="s">
        <v>63</v>
      </c>
      <c r="B89" s="40">
        <v>12887</v>
      </c>
      <c r="C89" s="40">
        <v>55</v>
      </c>
      <c r="D89" s="22">
        <v>227</v>
      </c>
      <c r="E89" s="8">
        <f t="shared" si="4"/>
        <v>13169</v>
      </c>
    </row>
    <row r="90" spans="1:5" ht="12.75">
      <c r="A90" s="18" t="s">
        <v>64</v>
      </c>
      <c r="B90" s="40">
        <v>736</v>
      </c>
      <c r="C90" s="40">
        <v>1997</v>
      </c>
      <c r="D90" s="22">
        <v>14811</v>
      </c>
      <c r="E90" s="8">
        <f t="shared" si="4"/>
        <v>17544</v>
      </c>
    </row>
    <row r="91" spans="1:5" ht="12.75">
      <c r="A91" s="18" t="s">
        <v>65</v>
      </c>
      <c r="B91" s="40">
        <v>4382</v>
      </c>
      <c r="C91" s="40">
        <v>31</v>
      </c>
      <c r="D91" s="22">
        <v>2309</v>
      </c>
      <c r="E91" s="8">
        <f t="shared" si="4"/>
        <v>6722</v>
      </c>
    </row>
    <row r="92" spans="1:5" ht="12.75">
      <c r="A92" s="18" t="s">
        <v>66</v>
      </c>
      <c r="B92" s="40">
        <v>10458</v>
      </c>
      <c r="C92" s="40">
        <v>32</v>
      </c>
      <c r="D92" s="22">
        <v>196</v>
      </c>
      <c r="E92" s="8">
        <f t="shared" si="4"/>
        <v>10686</v>
      </c>
    </row>
    <row r="93" spans="1:5" ht="12.75">
      <c r="A93" s="18" t="s">
        <v>67</v>
      </c>
      <c r="B93" s="40">
        <v>6488</v>
      </c>
      <c r="C93" s="40">
        <v>79</v>
      </c>
      <c r="D93" s="22">
        <v>11897</v>
      </c>
      <c r="E93" s="8">
        <f t="shared" si="4"/>
        <v>18464</v>
      </c>
    </row>
    <row r="94" spans="1:5" ht="12.75">
      <c r="A94" s="18" t="s">
        <v>68</v>
      </c>
      <c r="B94" s="52">
        <v>38896</v>
      </c>
      <c r="C94" s="40">
        <v>51</v>
      </c>
      <c r="D94" s="22">
        <v>296</v>
      </c>
      <c r="E94" s="8">
        <f t="shared" si="4"/>
        <v>39243</v>
      </c>
    </row>
    <row r="95" spans="1:5" ht="14.25" customHeight="1">
      <c r="A95" s="18" t="s">
        <v>70</v>
      </c>
      <c r="B95" s="40">
        <v>8404</v>
      </c>
      <c r="C95" s="40">
        <v>14491</v>
      </c>
      <c r="D95" s="22">
        <v>91308</v>
      </c>
      <c r="E95" s="8">
        <f t="shared" si="4"/>
        <v>114203</v>
      </c>
    </row>
    <row r="96" spans="1:5" ht="13.5" thickBot="1">
      <c r="A96" s="18" t="s">
        <v>69</v>
      </c>
      <c r="B96" s="40">
        <v>2923</v>
      </c>
      <c r="C96" s="40">
        <v>48</v>
      </c>
      <c r="D96" s="22">
        <v>1640</v>
      </c>
      <c r="E96" s="8">
        <f t="shared" si="4"/>
        <v>4611</v>
      </c>
    </row>
    <row r="97" spans="1:5" ht="13.5" thickBot="1">
      <c r="A97" s="19" t="s">
        <v>6</v>
      </c>
      <c r="B97" s="36">
        <f>SUM(B76:B96)</f>
        <v>273131</v>
      </c>
      <c r="C97" s="38">
        <f>SUM(C76:C96)</f>
        <v>26638</v>
      </c>
      <c r="D97" s="38">
        <f>SUM(D76:D96)</f>
        <v>198657</v>
      </c>
      <c r="E97" s="15">
        <f t="shared" si="4"/>
        <v>498426</v>
      </c>
    </row>
    <row r="98" spans="1:5" ht="12.75">
      <c r="A98" s="54" t="s">
        <v>12</v>
      </c>
      <c r="B98" s="33"/>
      <c r="C98" s="45"/>
      <c r="D98" s="33"/>
      <c r="E98" s="9"/>
    </row>
    <row r="99" spans="1:5" ht="12" customHeight="1">
      <c r="A99" s="18" t="s">
        <v>71</v>
      </c>
      <c r="B99" s="40">
        <v>14085</v>
      </c>
      <c r="C99" s="46">
        <v>628</v>
      </c>
      <c r="D99" s="22">
        <v>14575</v>
      </c>
      <c r="E99" s="8">
        <f aca="true" t="shared" si="5" ref="E99:E120">SUM(B99:D99)</f>
        <v>29288</v>
      </c>
    </row>
    <row r="100" spans="1:5" ht="12.75" customHeight="1">
      <c r="A100" s="18" t="s">
        <v>53</v>
      </c>
      <c r="B100" s="40">
        <v>9497</v>
      </c>
      <c r="C100" s="46">
        <v>1792</v>
      </c>
      <c r="D100" s="22">
        <v>10290</v>
      </c>
      <c r="E100" s="8">
        <f t="shared" si="5"/>
        <v>21579</v>
      </c>
    </row>
    <row r="101" spans="1:5" ht="12.75">
      <c r="A101" s="18" t="s">
        <v>51</v>
      </c>
      <c r="B101" s="40">
        <v>16308</v>
      </c>
      <c r="C101" s="46">
        <v>641</v>
      </c>
      <c r="D101" s="22">
        <v>16716</v>
      </c>
      <c r="E101" s="8">
        <f t="shared" si="5"/>
        <v>33665</v>
      </c>
    </row>
    <row r="102" spans="1:5" ht="12.75">
      <c r="A102" s="18" t="s">
        <v>52</v>
      </c>
      <c r="B102" s="40">
        <v>18664</v>
      </c>
      <c r="C102" s="46">
        <v>1343</v>
      </c>
      <c r="D102" s="22">
        <v>17590</v>
      </c>
      <c r="E102" s="8">
        <f t="shared" si="5"/>
        <v>37597</v>
      </c>
    </row>
    <row r="103" spans="1:5" ht="12.75">
      <c r="A103" s="18" t="s">
        <v>54</v>
      </c>
      <c r="B103" s="40">
        <v>8326</v>
      </c>
      <c r="C103" s="46">
        <v>31</v>
      </c>
      <c r="D103" s="22">
        <v>33</v>
      </c>
      <c r="E103" s="8">
        <f t="shared" si="5"/>
        <v>8390</v>
      </c>
    </row>
    <row r="104" spans="1:5" ht="12" customHeight="1">
      <c r="A104" s="18" t="s">
        <v>55</v>
      </c>
      <c r="B104" s="40">
        <v>14623</v>
      </c>
      <c r="C104" s="46">
        <v>1141</v>
      </c>
      <c r="D104" s="22">
        <v>440</v>
      </c>
      <c r="E104" s="8">
        <f t="shared" si="5"/>
        <v>16204</v>
      </c>
    </row>
    <row r="105" spans="1:5" ht="12.75" customHeight="1">
      <c r="A105" s="18" t="s">
        <v>56</v>
      </c>
      <c r="B105" s="40">
        <v>5100</v>
      </c>
      <c r="C105" s="46">
        <v>4368</v>
      </c>
      <c r="D105" s="22">
        <v>6631</v>
      </c>
      <c r="E105" s="8">
        <f t="shared" si="5"/>
        <v>16099</v>
      </c>
    </row>
    <row r="106" spans="1:5" ht="12.75" customHeight="1">
      <c r="A106" s="18" t="s">
        <v>57</v>
      </c>
      <c r="B106" s="40">
        <v>10817</v>
      </c>
      <c r="C106" s="46">
        <v>119</v>
      </c>
      <c r="D106" s="22">
        <v>3404</v>
      </c>
      <c r="E106" s="8">
        <f t="shared" si="5"/>
        <v>14340</v>
      </c>
    </row>
    <row r="107" spans="1:5" ht="12.75">
      <c r="A107" s="18" t="s">
        <v>58</v>
      </c>
      <c r="B107" s="40">
        <v>21277</v>
      </c>
      <c r="C107" s="46">
        <v>231</v>
      </c>
      <c r="D107" s="22">
        <v>417</v>
      </c>
      <c r="E107" s="8">
        <f t="shared" si="5"/>
        <v>21925</v>
      </c>
    </row>
    <row r="108" spans="1:5" ht="12.75">
      <c r="A108" s="18" t="s">
        <v>59</v>
      </c>
      <c r="B108" s="40">
        <v>10823</v>
      </c>
      <c r="C108" s="46">
        <v>116</v>
      </c>
      <c r="D108" s="22">
        <v>8802</v>
      </c>
      <c r="E108" s="8">
        <f t="shared" si="5"/>
        <v>19741</v>
      </c>
    </row>
    <row r="109" spans="1:5" ht="12.75">
      <c r="A109" s="18" t="s">
        <v>60</v>
      </c>
      <c r="B109" s="40">
        <v>39537</v>
      </c>
      <c r="C109" s="46">
        <v>372</v>
      </c>
      <c r="D109" s="22">
        <v>648</v>
      </c>
      <c r="E109" s="8">
        <f t="shared" si="5"/>
        <v>40557</v>
      </c>
    </row>
    <row r="110" spans="1:5" ht="12.75">
      <c r="A110" s="18" t="s">
        <v>61</v>
      </c>
      <c r="B110" s="40">
        <v>12646</v>
      </c>
      <c r="C110" s="46">
        <v>191</v>
      </c>
      <c r="D110" s="22">
        <v>463</v>
      </c>
      <c r="E110" s="8">
        <f t="shared" si="5"/>
        <v>13300</v>
      </c>
    </row>
    <row r="111" spans="1:5" ht="12.75">
      <c r="A111" s="18" t="s">
        <v>62</v>
      </c>
      <c r="B111" s="40">
        <v>13953</v>
      </c>
      <c r="C111" s="46">
        <v>143</v>
      </c>
      <c r="D111" s="22">
        <v>370</v>
      </c>
      <c r="E111" s="8">
        <f t="shared" si="5"/>
        <v>14466</v>
      </c>
    </row>
    <row r="112" spans="1:5" ht="12.75">
      <c r="A112" s="18" t="s">
        <v>63</v>
      </c>
      <c r="B112" s="40">
        <v>13228</v>
      </c>
      <c r="C112" s="46">
        <v>81</v>
      </c>
      <c r="D112" s="22">
        <v>277</v>
      </c>
      <c r="E112" s="8">
        <f t="shared" si="5"/>
        <v>13586</v>
      </c>
    </row>
    <row r="113" spans="1:5" ht="12.75">
      <c r="A113" s="18" t="s">
        <v>64</v>
      </c>
      <c r="B113" s="40">
        <v>980</v>
      </c>
      <c r="C113" s="46">
        <v>2082</v>
      </c>
      <c r="D113" s="22">
        <v>15218</v>
      </c>
      <c r="E113" s="8">
        <f t="shared" si="5"/>
        <v>18280</v>
      </c>
    </row>
    <row r="114" spans="1:5" ht="12.75">
      <c r="A114" s="18" t="s">
        <v>65</v>
      </c>
      <c r="B114" s="40">
        <v>4573</v>
      </c>
      <c r="C114" s="46">
        <v>46</v>
      </c>
      <c r="D114" s="22">
        <v>2430</v>
      </c>
      <c r="E114" s="8">
        <f t="shared" si="5"/>
        <v>7049</v>
      </c>
    </row>
    <row r="115" spans="1:5" ht="12.75">
      <c r="A115" s="18" t="s">
        <v>66</v>
      </c>
      <c r="B115" s="40">
        <v>11028</v>
      </c>
      <c r="C115" s="46">
        <v>68</v>
      </c>
      <c r="D115" s="22">
        <v>257</v>
      </c>
      <c r="E115" s="8">
        <f t="shared" si="5"/>
        <v>11353</v>
      </c>
    </row>
    <row r="116" spans="1:5" ht="12.75">
      <c r="A116" s="18" t="s">
        <v>67</v>
      </c>
      <c r="B116" s="40">
        <v>7110</v>
      </c>
      <c r="C116" s="46">
        <v>141</v>
      </c>
      <c r="D116" s="22">
        <v>12439</v>
      </c>
      <c r="E116" s="8">
        <f t="shared" si="5"/>
        <v>19690</v>
      </c>
    </row>
    <row r="117" spans="1:5" ht="12.75">
      <c r="A117" s="18" t="s">
        <v>68</v>
      </c>
      <c r="B117" s="40">
        <v>40023</v>
      </c>
      <c r="C117" s="46">
        <v>72</v>
      </c>
      <c r="D117" s="22">
        <v>310</v>
      </c>
      <c r="E117" s="8">
        <f t="shared" si="5"/>
        <v>40405</v>
      </c>
    </row>
    <row r="118" spans="1:5" ht="12.75">
      <c r="A118" s="18" t="s">
        <v>70</v>
      </c>
      <c r="B118" s="40">
        <v>6975</v>
      </c>
      <c r="C118" s="46">
        <v>14414</v>
      </c>
      <c r="D118" s="22">
        <v>90636</v>
      </c>
      <c r="E118" s="8">
        <f t="shared" si="5"/>
        <v>112025</v>
      </c>
    </row>
    <row r="119" spans="1:5" ht="13.5" thickBot="1">
      <c r="A119" s="18" t="s">
        <v>69</v>
      </c>
      <c r="B119" s="53">
        <v>3015</v>
      </c>
      <c r="C119" s="46">
        <v>69</v>
      </c>
      <c r="D119" s="22">
        <v>1721</v>
      </c>
      <c r="E119" s="8">
        <f t="shared" si="5"/>
        <v>4805</v>
      </c>
    </row>
    <row r="120" spans="1:5" ht="13.5" thickBot="1">
      <c r="A120" s="19" t="s">
        <v>6</v>
      </c>
      <c r="B120" s="38">
        <f>SUM(B99:B119)</f>
        <v>282588</v>
      </c>
      <c r="C120" s="38">
        <f>SUM(C99:C119)</f>
        <v>28089</v>
      </c>
      <c r="D120" s="38">
        <f>SUM(D99:D119)</f>
        <v>203667</v>
      </c>
      <c r="E120" s="15">
        <f t="shared" si="5"/>
        <v>514344</v>
      </c>
    </row>
    <row r="121" spans="1:5" ht="12.75">
      <c r="A121" s="54" t="s">
        <v>9</v>
      </c>
      <c r="B121" s="33"/>
      <c r="C121" s="33"/>
      <c r="D121" s="33"/>
      <c r="E121" s="9"/>
    </row>
    <row r="122" spans="1:5" ht="11.25" customHeight="1">
      <c r="A122" s="18" t="s">
        <v>71</v>
      </c>
      <c r="B122" s="40">
        <v>6196</v>
      </c>
      <c r="C122" s="40">
        <v>213</v>
      </c>
      <c r="D122" s="22">
        <v>6586</v>
      </c>
      <c r="E122" s="8">
        <f aca="true" t="shared" si="6" ref="E122:E143">SUM(B122:D122)</f>
        <v>12995</v>
      </c>
    </row>
    <row r="123" spans="1:5" ht="15" customHeight="1">
      <c r="A123" s="18" t="s">
        <v>53</v>
      </c>
      <c r="B123" s="40">
        <v>4493</v>
      </c>
      <c r="C123" s="40">
        <v>818</v>
      </c>
      <c r="D123" s="22">
        <v>4880</v>
      </c>
      <c r="E123" s="8">
        <f t="shared" si="6"/>
        <v>10191</v>
      </c>
    </row>
    <row r="124" spans="1:5" ht="13.5" customHeight="1">
      <c r="A124" s="18" t="s">
        <v>51</v>
      </c>
      <c r="B124" s="40">
        <v>8094</v>
      </c>
      <c r="C124" s="40">
        <v>257</v>
      </c>
      <c r="D124" s="22">
        <v>8229</v>
      </c>
      <c r="E124" s="8">
        <f t="shared" si="6"/>
        <v>16580</v>
      </c>
    </row>
    <row r="125" spans="1:5" ht="12.75">
      <c r="A125" s="18" t="s">
        <v>52</v>
      </c>
      <c r="B125" s="40">
        <v>9607</v>
      </c>
      <c r="C125" s="40">
        <v>722</v>
      </c>
      <c r="D125" s="22">
        <v>9353</v>
      </c>
      <c r="E125" s="8">
        <f t="shared" si="6"/>
        <v>19682</v>
      </c>
    </row>
    <row r="126" spans="1:5" ht="12.75">
      <c r="A126" s="18" t="s">
        <v>54</v>
      </c>
      <c r="B126" s="40">
        <v>4274</v>
      </c>
      <c r="C126" s="40">
        <v>6</v>
      </c>
      <c r="D126" s="22">
        <v>10</v>
      </c>
      <c r="E126" s="8">
        <f t="shared" si="6"/>
        <v>4290</v>
      </c>
    </row>
    <row r="127" spans="1:5" ht="13.5" customHeight="1">
      <c r="A127" s="18" t="s">
        <v>55</v>
      </c>
      <c r="B127" s="40">
        <v>7590</v>
      </c>
      <c r="C127" s="40">
        <v>643</v>
      </c>
      <c r="D127" s="22">
        <v>200</v>
      </c>
      <c r="E127" s="8">
        <f t="shared" si="6"/>
        <v>8433</v>
      </c>
    </row>
    <row r="128" spans="1:5" ht="13.5" customHeight="1">
      <c r="A128" s="18" t="s">
        <v>56</v>
      </c>
      <c r="B128" s="40">
        <v>2478</v>
      </c>
      <c r="C128" s="40">
        <v>2367</v>
      </c>
      <c r="D128" s="22">
        <v>3388</v>
      </c>
      <c r="E128" s="8">
        <f t="shared" si="6"/>
        <v>8233</v>
      </c>
    </row>
    <row r="129" spans="1:5" ht="12.75" customHeight="1">
      <c r="A129" s="18" t="s">
        <v>57</v>
      </c>
      <c r="B129" s="40">
        <v>5751</v>
      </c>
      <c r="C129" s="40">
        <v>53</v>
      </c>
      <c r="D129" s="22">
        <v>1686</v>
      </c>
      <c r="E129" s="8">
        <f t="shared" si="6"/>
        <v>7490</v>
      </c>
    </row>
    <row r="130" spans="1:5" ht="12.75">
      <c r="A130" s="18" t="s">
        <v>58</v>
      </c>
      <c r="B130" s="40">
        <v>11079</v>
      </c>
      <c r="C130" s="40">
        <v>81</v>
      </c>
      <c r="D130" s="22">
        <v>163</v>
      </c>
      <c r="E130" s="8">
        <f t="shared" si="6"/>
        <v>11323</v>
      </c>
    </row>
    <row r="131" spans="1:5" ht="12.75">
      <c r="A131" s="18" t="s">
        <v>59</v>
      </c>
      <c r="B131" s="40">
        <v>5547</v>
      </c>
      <c r="C131" s="40">
        <v>42</v>
      </c>
      <c r="D131" s="22">
        <v>4581</v>
      </c>
      <c r="E131" s="8">
        <f t="shared" si="6"/>
        <v>10170</v>
      </c>
    </row>
    <row r="132" spans="1:5" ht="12.75">
      <c r="A132" s="18" t="s">
        <v>60</v>
      </c>
      <c r="B132" s="40">
        <v>21034</v>
      </c>
      <c r="C132" s="40">
        <v>129</v>
      </c>
      <c r="D132" s="22">
        <v>253</v>
      </c>
      <c r="E132" s="8">
        <f t="shared" si="6"/>
        <v>21416</v>
      </c>
    </row>
    <row r="133" spans="1:5" ht="12.75">
      <c r="A133" s="18" t="s">
        <v>61</v>
      </c>
      <c r="B133" s="40">
        <v>6654</v>
      </c>
      <c r="C133" s="40">
        <v>73</v>
      </c>
      <c r="D133" s="22">
        <v>202</v>
      </c>
      <c r="E133" s="8">
        <f t="shared" si="6"/>
        <v>6929</v>
      </c>
    </row>
    <row r="134" spans="1:5" ht="12.75">
      <c r="A134" s="18" t="s">
        <v>62</v>
      </c>
      <c r="B134" s="40">
        <v>7566</v>
      </c>
      <c r="C134" s="40">
        <v>52</v>
      </c>
      <c r="D134" s="22">
        <v>169</v>
      </c>
      <c r="E134" s="8">
        <f t="shared" si="6"/>
        <v>7787</v>
      </c>
    </row>
    <row r="135" spans="1:5" ht="12.75">
      <c r="A135" s="18" t="s">
        <v>63</v>
      </c>
      <c r="B135" s="40">
        <v>6968</v>
      </c>
      <c r="C135" s="40">
        <v>30</v>
      </c>
      <c r="D135" s="22">
        <v>131</v>
      </c>
      <c r="E135" s="8">
        <f t="shared" si="6"/>
        <v>7129</v>
      </c>
    </row>
    <row r="136" spans="1:5" ht="12.75">
      <c r="A136" s="18" t="s">
        <v>64</v>
      </c>
      <c r="B136" s="40">
        <v>452</v>
      </c>
      <c r="C136" s="40">
        <v>1105</v>
      </c>
      <c r="D136" s="22">
        <v>7853</v>
      </c>
      <c r="E136" s="8">
        <f t="shared" si="6"/>
        <v>9410</v>
      </c>
    </row>
    <row r="137" spans="1:5" ht="12.75">
      <c r="A137" s="18" t="s">
        <v>65</v>
      </c>
      <c r="B137" s="40">
        <v>2323</v>
      </c>
      <c r="C137" s="40">
        <v>14</v>
      </c>
      <c r="D137" s="22">
        <v>1231</v>
      </c>
      <c r="E137" s="8">
        <f t="shared" si="6"/>
        <v>3568</v>
      </c>
    </row>
    <row r="138" spans="1:5" ht="12.75">
      <c r="A138" s="18" t="s">
        <v>66</v>
      </c>
      <c r="B138" s="40">
        <v>5697</v>
      </c>
      <c r="C138" s="40">
        <v>28</v>
      </c>
      <c r="D138" s="22">
        <v>99</v>
      </c>
      <c r="E138" s="8">
        <f t="shared" si="6"/>
        <v>5824</v>
      </c>
    </row>
    <row r="139" spans="1:5" ht="12.75">
      <c r="A139" s="18" t="s">
        <v>67</v>
      </c>
      <c r="B139" s="40">
        <v>3471</v>
      </c>
      <c r="C139" s="40">
        <v>54</v>
      </c>
      <c r="D139" s="22">
        <v>6376</v>
      </c>
      <c r="E139" s="8">
        <f t="shared" si="6"/>
        <v>9901</v>
      </c>
    </row>
    <row r="140" spans="1:5" ht="12.75">
      <c r="A140" s="18" t="s">
        <v>68</v>
      </c>
      <c r="B140" s="40">
        <v>20681</v>
      </c>
      <c r="C140" s="40">
        <v>37</v>
      </c>
      <c r="D140" s="22">
        <v>134</v>
      </c>
      <c r="E140" s="8">
        <f t="shared" si="6"/>
        <v>20852</v>
      </c>
    </row>
    <row r="141" spans="1:5" ht="12.75">
      <c r="A141" s="18" t="s">
        <v>70</v>
      </c>
      <c r="B141" s="40">
        <v>4344</v>
      </c>
      <c r="C141" s="40">
        <v>7387</v>
      </c>
      <c r="D141" s="22">
        <v>50946</v>
      </c>
      <c r="E141" s="8">
        <f t="shared" si="6"/>
        <v>62677</v>
      </c>
    </row>
    <row r="142" spans="1:5" ht="13.5" thickBot="1">
      <c r="A142" s="18" t="s">
        <v>69</v>
      </c>
      <c r="B142" s="40">
        <v>1592</v>
      </c>
      <c r="C142" s="40">
        <v>29</v>
      </c>
      <c r="D142" s="22">
        <v>758</v>
      </c>
      <c r="E142" s="8">
        <f t="shared" si="6"/>
        <v>2379</v>
      </c>
    </row>
    <row r="143" spans="1:5" ht="13.5" thickBot="1">
      <c r="A143" s="19" t="s">
        <v>6</v>
      </c>
      <c r="B143" s="38">
        <f>SUM(B122:B142)</f>
        <v>145891</v>
      </c>
      <c r="C143" s="38">
        <f>SUM(C122:C142)</f>
        <v>14140</v>
      </c>
      <c r="D143" s="38">
        <f>SUM(D122:D142)</f>
        <v>107228</v>
      </c>
      <c r="E143" s="15">
        <f t="shared" si="6"/>
        <v>267259</v>
      </c>
    </row>
    <row r="144" spans="2:4" ht="12.75">
      <c r="B144" s="47"/>
      <c r="C144" s="47"/>
      <c r="D144" s="30"/>
    </row>
    <row r="145" spans="2:3" ht="12.75">
      <c r="B145" s="48"/>
      <c r="C145" s="48"/>
    </row>
    <row r="148" ht="18.75" customHeight="1"/>
  </sheetData>
  <sheetProtection/>
  <mergeCells count="14">
    <mergeCell ref="E2:E4"/>
    <mergeCell ref="B3:B4"/>
    <mergeCell ref="D3:D4"/>
    <mergeCell ref="C3:C4"/>
    <mergeCell ref="E71:E74"/>
    <mergeCell ref="A1:E1"/>
    <mergeCell ref="B2:D2"/>
    <mergeCell ref="A70:E70"/>
    <mergeCell ref="D72:D74"/>
    <mergeCell ref="C72:C74"/>
    <mergeCell ref="B72:B74"/>
    <mergeCell ref="A71:A74"/>
    <mergeCell ref="B71:D71"/>
    <mergeCell ref="A2:A4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Алексей Алексеевич Медведев</cp:lastModifiedBy>
  <cp:lastPrinted>2016-05-06T03:22:26Z</cp:lastPrinted>
  <dcterms:created xsi:type="dcterms:W3CDTF">2000-02-22T04:45:26Z</dcterms:created>
  <dcterms:modified xsi:type="dcterms:W3CDTF">2016-06-08T07:55:34Z</dcterms:modified>
  <cp:category/>
  <cp:version/>
  <cp:contentType/>
  <cp:contentStatus/>
</cp:coreProperties>
</file>