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15" yWindow="105" windowWidth="14340" windowHeight="12780" activeTab="0"/>
  </bookViews>
  <sheets>
    <sheet name="Прикрепление" sheetId="1" r:id="rId1"/>
  </sheets>
  <definedNames>
    <definedName name="HTML_CodePage" hidden="1">1251</definedName>
    <definedName name="HTML_Control" hidden="1">{"' прикрепление ЦРБ'!$A$8:$I$61"}</definedName>
    <definedName name="HTML_Description" hidden="1">""</definedName>
    <definedName name="HTML_Email" hidden="1">""</definedName>
    <definedName name="HTML_Header" hidden="1">"Прикрепление к ЛПУ Томской области"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"J:\REC_OTD\DOCUMENT\WWW\DOCS\STATIST\Prik_crb.htm"</definedName>
    <definedName name="HTML_Title" hidden="1">"Прикрепление к ЦРБ"</definedName>
    <definedName name="НачСтрока">#REF!</definedName>
    <definedName name="_xlnm.Print_Area" localSheetId="0">'Прикрепление'!$A$1:$D$146</definedName>
    <definedName name="ТабВзр">'Прикрепление'!#REF!</definedName>
    <definedName name="ТабДет">'Прикрепление'!#REF!</definedName>
    <definedName name="ТабЖк">'Прикрепление'!#REF!</definedName>
    <definedName name="ТаблСоотв">#REF!</definedName>
    <definedName name="ТабОвп">'Прикрепление'!#REF!</definedName>
    <definedName name="ТабСтд">'Прикрепление'!#REF!</definedName>
    <definedName name="ТабСтм">'Прикрепление'!#REF!</definedName>
  </definedNames>
  <calcPr fullCalcOnLoad="1"/>
</workbook>
</file>

<file path=xl/sharedStrings.xml><?xml version="1.0" encoding="utf-8"?>
<sst xmlns="http://schemas.openxmlformats.org/spreadsheetml/2006/main" count="136" uniqueCount="104">
  <si>
    <t>ВСЕГО</t>
  </si>
  <si>
    <t>ИТОГО по СМО</t>
  </si>
  <si>
    <t>СТОМАТОЛОГИИ (взр.)</t>
  </si>
  <si>
    <t>СТОМАТОЛОГИИ (дети)</t>
  </si>
  <si>
    <t>МАКС-М</t>
  </si>
  <si>
    <t xml:space="preserve">ИТОГО </t>
  </si>
  <si>
    <t xml:space="preserve"> </t>
  </si>
  <si>
    <t>ИТОГО по СМО (взр.)</t>
  </si>
  <si>
    <t>ИТОГО по СМО (дети)</t>
  </si>
  <si>
    <t>ЖЕНСКИЕ КОНСУЛЬТАЦИИ</t>
  </si>
  <si>
    <t>ИТОГО ПО СМО</t>
  </si>
  <si>
    <t>ИТОГО по ОВП</t>
  </si>
  <si>
    <t>СТОМАТОЛОГИЯ</t>
  </si>
  <si>
    <t>ОСНОВНАЯ ПОЛИКЛИНИКА</t>
  </si>
  <si>
    <t>Медицинские организации</t>
  </si>
  <si>
    <t>ООО "Медстар-Сервис"</t>
  </si>
  <si>
    <t>МЛПУ "СП №2"</t>
  </si>
  <si>
    <t>МКЛПМУ "Городская больница №3"</t>
  </si>
  <si>
    <t>НУЗ "Узловая пол-ка на ст. Томск-2"</t>
  </si>
  <si>
    <t>ЗАО "ЦСМ" (взр.)</t>
  </si>
  <si>
    <t>МУЗ "Октябрьская РБ №2"</t>
  </si>
  <si>
    <t>МУЗ "Турунтаевская УБ"</t>
  </si>
  <si>
    <t xml:space="preserve">Прикрепленная численность для финансирования </t>
  </si>
  <si>
    <t>ГУЗ "Самусьская ЛБ ОЦБП"</t>
  </si>
  <si>
    <t>Прикреплено граждан в разрезе СМО</t>
  </si>
  <si>
    <t>СОГАЗ-Мед</t>
  </si>
  <si>
    <t>МЛПУ "Поликлиника №2"</t>
  </si>
  <si>
    <t>МЛПМУ "Поликлиника №5"</t>
  </si>
  <si>
    <t>МЛПМУ "Поликлиника №7"</t>
  </si>
  <si>
    <t>МЛПМУ "Поликлиника №10" (дети)</t>
  </si>
  <si>
    <t>ООО "МСЧ 3"</t>
  </si>
  <si>
    <t>МЛПУ "МСЧ "Сибирь" (взр.)</t>
  </si>
  <si>
    <t>Приложение №1</t>
  </si>
  <si>
    <t>Приложение №2</t>
  </si>
  <si>
    <t xml:space="preserve">ФКУЗ "МСЧ МВД России по Томской области" </t>
  </si>
  <si>
    <t>ОГБУЗ "СП №1"</t>
  </si>
  <si>
    <t>ОГАУЗ "Поликлиника №8"</t>
  </si>
  <si>
    <t>ОГАУЗ "Поликлиника №10"</t>
  </si>
  <si>
    <t>ОГБУЗ "Больница №2"</t>
  </si>
  <si>
    <t>ОГБУЗ "МСЧ №1"</t>
  </si>
  <si>
    <t>ФГБУЗ Поликлиника ТНЦ СО РАН</t>
  </si>
  <si>
    <t>ОГАУЗ "Межвузовская больница"</t>
  </si>
  <si>
    <t>ОГБУЗ "ДСП №1"</t>
  </si>
  <si>
    <t>ОГБУЗ "ДСП №2"</t>
  </si>
  <si>
    <t>ОГАУЗ "Поликлиника №1"</t>
  </si>
  <si>
    <t>ОГАУЗ "Поликлиника №3"</t>
  </si>
  <si>
    <t>ОГАУЗ "Поликлиника №4"</t>
  </si>
  <si>
    <t>ОГБУЗ "МСЧ №2" (взр.)</t>
  </si>
  <si>
    <t>ОГБУЗ "МСЧ №2" (дети)</t>
  </si>
  <si>
    <t>ОГАУЗ "ДГБ №2"</t>
  </si>
  <si>
    <t>ОГАУЗ "Поликлиника №10" (ОВП)</t>
  </si>
  <si>
    <t>ОГАУЗ "Поликлиника №3" (ОВП)</t>
  </si>
  <si>
    <t>ОГАУЗ "Роддом №4"</t>
  </si>
  <si>
    <t>ОГБУЗ "СРБ №1"</t>
  </si>
  <si>
    <t>ОГБУЗ "Асиновская РБ"</t>
  </si>
  <si>
    <t>ОГБУЗ "Лоскутовская РП"</t>
  </si>
  <si>
    <t>ОГАУЗ "Александровская РБ"</t>
  </si>
  <si>
    <t>ОГБУЗ "Бакчарская РБ"</t>
  </si>
  <si>
    <t>ОГБУЗ "Верхнекетская РБ"</t>
  </si>
  <si>
    <t>ОГБУЗ "Зырянская РБ"</t>
  </si>
  <si>
    <t>ОГБУЗ "Каргасокская РБ"</t>
  </si>
  <si>
    <t>ОГБУЗ "Колпашевская РБ"</t>
  </si>
  <si>
    <t>ОГБУЗ "Кривошеинская РБ"</t>
  </si>
  <si>
    <t>ОГБУЗ "Молчановская РБ"</t>
  </si>
  <si>
    <t>ОГБУЗ "Парабельская РБ"</t>
  </si>
  <si>
    <t>ОГБУЗ "Первомайская РБ"</t>
  </si>
  <si>
    <t>ОГБУЗ "Тегульдетская РБ"</t>
  </si>
  <si>
    <t>ОГБУЗ "Чаинская РБ"</t>
  </si>
  <si>
    <t>ОГБУЗ "Шегарская РБ"</t>
  </si>
  <si>
    <t>ОГАУЗ "Стрежевская ГБ"</t>
  </si>
  <si>
    <t>ОГБУЗ "МСЧ г.Кедрового"</t>
  </si>
  <si>
    <t>ОГБУЗ "Моряковская УБ"</t>
  </si>
  <si>
    <t xml:space="preserve">ФГБУ СибФНКЦ ФМБА России </t>
  </si>
  <si>
    <t>ОГАУЗ "Томская РБ"</t>
  </si>
  <si>
    <t>к приказу ТФОМС Томской области от __________ №_____</t>
  </si>
  <si>
    <t>к приказу ТФОМС Томской области от __________ № _____</t>
  </si>
  <si>
    <t>ООО "Аб ово мед"</t>
  </si>
  <si>
    <t>ОГАУЗ "Кожевниковская РБ"</t>
  </si>
  <si>
    <t>ЗАО "ЦСМ" (дети)</t>
  </si>
  <si>
    <t xml:space="preserve">  Численность застрахованных лиц, прикрепленных к медицинским организациям, </t>
  </si>
  <si>
    <t xml:space="preserve">Численность застрахованных лиц, прикрепленных к медицинским организациям, </t>
  </si>
  <si>
    <t>расположенным на территории г.Томска, оказывающим первичную медико-санитарную помощь,</t>
  </si>
  <si>
    <t xml:space="preserve">расположенным на территории Томской области, оказывающим первичную медико-санитарную помощь,           </t>
  </si>
  <si>
    <t>ОГАУЗ "Больница №2"</t>
  </si>
  <si>
    <t>ОГАУЗ "ГКБ №3 им. Б.И. Альперовича"</t>
  </si>
  <si>
    <t>ОГАУЗ "Межвузовская поликлиника"</t>
  </si>
  <si>
    <t>ОГАУЗ "МСЧ "Строитель"</t>
  </si>
  <si>
    <t>ОГАУЗ "Роддом №1"</t>
  </si>
  <si>
    <t>ОГАУЗ "Родильный дом им.Н.А.Семашко"</t>
  </si>
  <si>
    <t>ОГАУЗ "ДБ №1"</t>
  </si>
  <si>
    <t>ФГБОУ ВО СибГМУ Минздрава России</t>
  </si>
  <si>
    <t>НУЗ "Узловая поликлиника на ст. Томск-2 ОАО "РЖД"</t>
  </si>
  <si>
    <t>ООО "СибМедЦентр"</t>
  </si>
  <si>
    <t>ОГАУЗ "СРБ"</t>
  </si>
  <si>
    <t>ОГАУЗ "Кривошеинская РБ"</t>
  </si>
  <si>
    <t>ООО "ЦКБ"</t>
  </si>
  <si>
    <t>ОГБУЗ "Поликлиника ТНЦ СО РАН" (дети)</t>
  </si>
  <si>
    <t>ОГБУЗ "Поликлиника ТНЦ СО РАН" (взр.)</t>
  </si>
  <si>
    <t>ОГАУЗ "Колпашевская РБ"</t>
  </si>
  <si>
    <t>ОГБУЗ "Зырянская районная больница"</t>
  </si>
  <si>
    <t>ОГБУЗ "Молчановская районная больница"</t>
  </si>
  <si>
    <t>ОГАУЗ "Моряковская УБ"</t>
  </si>
  <si>
    <t xml:space="preserve"> в разрезе страховых медицинских организаций по состоянию на 01.08.2020</t>
  </si>
  <si>
    <t xml:space="preserve">  в разрезе страховых медицинских организаций по состоянию на 01.08.2020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</si>
</sst>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7"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horizontal="center"/>
    </xf>
    <xf numFmtId="0" fontId="3" fillId="24" borderId="10" xfId="0" applyFont="1" applyFill="1" applyBorder="1" applyAlignment="1">
      <alignment/>
    </xf>
    <xf numFmtId="0" fontId="3" fillId="24" borderId="11" xfId="0" applyFont="1" applyFill="1" applyBorder="1" applyAlignment="1">
      <alignment horizontal="center"/>
    </xf>
    <xf numFmtId="0" fontId="1" fillId="24" borderId="12" xfId="0" applyFont="1" applyFill="1" applyBorder="1" applyAlignment="1">
      <alignment/>
    </xf>
    <xf numFmtId="0" fontId="4" fillId="24" borderId="13" xfId="0" applyFont="1" applyFill="1" applyBorder="1" applyAlignment="1">
      <alignment horizontal="right" indent="1"/>
    </xf>
    <xf numFmtId="0" fontId="3" fillId="24" borderId="12" xfId="0" applyFont="1" applyFill="1" applyBorder="1" applyAlignment="1">
      <alignment/>
    </xf>
    <xf numFmtId="0" fontId="4" fillId="24" borderId="14" xfId="0" applyFont="1" applyFill="1" applyBorder="1" applyAlignment="1">
      <alignment horizontal="right" indent="1"/>
    </xf>
    <xf numFmtId="0" fontId="5" fillId="24" borderId="15" xfId="0" applyFont="1" applyFill="1" applyBorder="1" applyAlignment="1">
      <alignment horizontal="right" indent="1"/>
    </xf>
    <xf numFmtId="0" fontId="4" fillId="24" borderId="15" xfId="0" applyFont="1" applyFill="1" applyBorder="1" applyAlignment="1">
      <alignment horizontal="right" indent="1"/>
    </xf>
    <xf numFmtId="0" fontId="3" fillId="24" borderId="16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4" fillId="24" borderId="0" xfId="0" applyFont="1" applyFill="1" applyAlignment="1">
      <alignment horizontal="center"/>
    </xf>
    <xf numFmtId="0" fontId="3" fillId="24" borderId="15" xfId="0" applyFont="1" applyFill="1" applyBorder="1" applyAlignment="1">
      <alignment horizontal="center"/>
    </xf>
    <xf numFmtId="0" fontId="1" fillId="24" borderId="12" xfId="0" applyFont="1" applyFill="1" applyBorder="1" applyAlignment="1">
      <alignment vertical="center"/>
    </xf>
    <xf numFmtId="0" fontId="3" fillId="24" borderId="17" xfId="0" applyFont="1" applyFill="1" applyBorder="1" applyAlignment="1">
      <alignment vertical="center"/>
    </xf>
    <xf numFmtId="0" fontId="3" fillId="24" borderId="14" xfId="0" applyFont="1" applyFill="1" applyBorder="1" applyAlignment="1">
      <alignment horizontal="right" indent="1"/>
    </xf>
    <xf numFmtId="0" fontId="1" fillId="24" borderId="15" xfId="0" applyFont="1" applyFill="1" applyBorder="1" applyAlignment="1">
      <alignment horizontal="right" indent="1"/>
    </xf>
    <xf numFmtId="0" fontId="1" fillId="24" borderId="14" xfId="0" applyFont="1" applyFill="1" applyBorder="1" applyAlignment="1">
      <alignment horizontal="right" indent="1"/>
    </xf>
    <xf numFmtId="0" fontId="4" fillId="24" borderId="0" xfId="0" applyFont="1" applyFill="1" applyBorder="1" applyAlignment="1">
      <alignment horizontal="right" indent="1"/>
    </xf>
    <xf numFmtId="0" fontId="1" fillId="0" borderId="0" xfId="0" applyFont="1" applyBorder="1" applyAlignment="1">
      <alignment/>
    </xf>
    <xf numFmtId="0" fontId="1" fillId="24" borderId="14" xfId="0" applyFont="1" applyFill="1" applyBorder="1" applyAlignment="1">
      <alignment/>
    </xf>
    <xf numFmtId="0" fontId="2" fillId="24" borderId="14" xfId="0" applyFont="1" applyFill="1" applyBorder="1" applyAlignment="1">
      <alignment/>
    </xf>
    <xf numFmtId="0" fontId="1" fillId="0" borderId="14" xfId="0" applyFont="1" applyBorder="1" applyAlignment="1">
      <alignment/>
    </xf>
    <xf numFmtId="0" fontId="3" fillId="24" borderId="18" xfId="0" applyFont="1" applyFill="1" applyBorder="1" applyAlignment="1">
      <alignment/>
    </xf>
    <xf numFmtId="0" fontId="3" fillId="24" borderId="0" xfId="0" applyFont="1" applyFill="1" applyAlignment="1">
      <alignment/>
    </xf>
    <xf numFmtId="0" fontId="6" fillId="0" borderId="0" xfId="0" applyFont="1" applyAlignment="1">
      <alignment/>
    </xf>
    <xf numFmtId="0" fontId="1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right" indent="1"/>
    </xf>
    <xf numFmtId="0" fontId="1" fillId="0" borderId="15" xfId="0" applyFont="1" applyFill="1" applyBorder="1" applyAlignment="1">
      <alignment horizontal="right" indent="1"/>
    </xf>
    <xf numFmtId="0" fontId="3" fillId="0" borderId="12" xfId="0" applyFont="1" applyFill="1" applyBorder="1" applyAlignment="1">
      <alignment horizontal="right" indent="1"/>
    </xf>
    <xf numFmtId="0" fontId="3" fillId="0" borderId="15" xfId="0" applyFont="1" applyFill="1" applyBorder="1" applyAlignment="1">
      <alignment horizontal="right" indent="1"/>
    </xf>
    <xf numFmtId="0" fontId="3" fillId="0" borderId="15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horizontal="right" indent="1"/>
    </xf>
    <xf numFmtId="0" fontId="1" fillId="0" borderId="14" xfId="0" applyFont="1" applyFill="1" applyBorder="1" applyAlignment="1">
      <alignment horizontal="right" inden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inden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24" borderId="14" xfId="0" applyFont="1" applyFill="1" applyBorder="1" applyAlignment="1">
      <alignment vertical="center"/>
    </xf>
    <xf numFmtId="3" fontId="1" fillId="0" borderId="14" xfId="0" applyNumberFormat="1" applyFont="1" applyFill="1" applyBorder="1" applyAlignment="1">
      <alignment horizontal="right" indent="1"/>
    </xf>
    <xf numFmtId="3" fontId="3" fillId="0" borderId="12" xfId="0" applyNumberFormat="1" applyFont="1" applyFill="1" applyBorder="1" applyAlignment="1">
      <alignment horizontal="right" indent="1"/>
    </xf>
    <xf numFmtId="3" fontId="4" fillId="24" borderId="14" xfId="0" applyNumberFormat="1" applyFont="1" applyFill="1" applyBorder="1" applyAlignment="1">
      <alignment horizontal="right" indent="1"/>
    </xf>
    <xf numFmtId="3" fontId="3" fillId="0" borderId="19" xfId="0" applyNumberFormat="1" applyFont="1" applyFill="1" applyBorder="1" applyAlignment="1">
      <alignment horizontal="right" indent="1"/>
    </xf>
    <xf numFmtId="3" fontId="4" fillId="24" borderId="19" xfId="0" applyNumberFormat="1" applyFont="1" applyFill="1" applyBorder="1" applyAlignment="1">
      <alignment horizontal="right" indent="1"/>
    </xf>
    <xf numFmtId="3" fontId="1" fillId="0" borderId="15" xfId="0" applyNumberFormat="1" applyFont="1" applyFill="1" applyBorder="1" applyAlignment="1">
      <alignment horizontal="right" indent="1"/>
    </xf>
    <xf numFmtId="3" fontId="2" fillId="24" borderId="15" xfId="0" applyNumberFormat="1" applyFont="1" applyFill="1" applyBorder="1" applyAlignment="1">
      <alignment horizontal="right" indent="1"/>
    </xf>
    <xf numFmtId="3" fontId="1" fillId="0" borderId="18" xfId="0" applyNumberFormat="1" applyFont="1" applyFill="1" applyBorder="1" applyAlignment="1">
      <alignment horizontal="right" indent="1"/>
    </xf>
    <xf numFmtId="3" fontId="4" fillId="0" borderId="14" xfId="0" applyNumberFormat="1" applyFont="1" applyFill="1" applyBorder="1" applyAlignment="1">
      <alignment horizontal="right" indent="1"/>
    </xf>
    <xf numFmtId="3" fontId="3" fillId="0" borderId="18" xfId="0" applyNumberFormat="1" applyFont="1" applyFill="1" applyBorder="1" applyAlignment="1">
      <alignment horizontal="right" indent="1"/>
    </xf>
    <xf numFmtId="3" fontId="4" fillId="24" borderId="18" xfId="0" applyNumberFormat="1" applyFont="1" applyFill="1" applyBorder="1" applyAlignment="1">
      <alignment horizontal="right" indent="1"/>
    </xf>
    <xf numFmtId="3" fontId="3" fillId="0" borderId="15" xfId="0" applyNumberFormat="1" applyFont="1" applyFill="1" applyBorder="1" applyAlignment="1">
      <alignment horizontal="right" indent="1"/>
    </xf>
    <xf numFmtId="3" fontId="5" fillId="24" borderId="15" xfId="0" applyNumberFormat="1" applyFont="1" applyFill="1" applyBorder="1" applyAlignment="1">
      <alignment horizontal="right" indent="1"/>
    </xf>
    <xf numFmtId="3" fontId="3" fillId="24" borderId="18" xfId="0" applyNumberFormat="1" applyFont="1" applyFill="1" applyBorder="1" applyAlignment="1">
      <alignment horizontal="right" indent="1"/>
    </xf>
    <xf numFmtId="3" fontId="3" fillId="0" borderId="14" xfId="0" applyNumberFormat="1" applyFont="1" applyFill="1" applyBorder="1" applyAlignment="1">
      <alignment horizontal="right" indent="1"/>
    </xf>
    <xf numFmtId="0" fontId="3" fillId="0" borderId="10" xfId="0" applyFont="1" applyBorder="1" applyAlignment="1">
      <alignment horizontal="left"/>
    </xf>
    <xf numFmtId="0" fontId="0" fillId="0" borderId="20" xfId="0" applyFill="1" applyBorder="1" applyAlignment="1">
      <alignment horizontal="right" wrapText="1"/>
    </xf>
    <xf numFmtId="49" fontId="0" fillId="0" borderId="20" xfId="0" applyNumberFormat="1" applyFill="1" applyBorder="1" applyAlignment="1">
      <alignment horizontal="left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7" fillId="24" borderId="0" xfId="0" applyFont="1" applyFill="1" applyAlignment="1">
      <alignment horizontal="left"/>
    </xf>
    <xf numFmtId="0" fontId="4" fillId="24" borderId="21" xfId="0" applyFont="1" applyFill="1" applyBorder="1" applyAlignment="1">
      <alignment horizontal="center"/>
    </xf>
    <xf numFmtId="0" fontId="4" fillId="24" borderId="22" xfId="0" applyFont="1" applyFill="1" applyBorder="1" applyAlignment="1">
      <alignment horizontal="center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center"/>
    </xf>
    <xf numFmtId="0" fontId="4" fillId="24" borderId="24" xfId="0" applyFont="1" applyFill="1" applyBorder="1" applyAlignment="1">
      <alignment horizontal="center"/>
    </xf>
    <xf numFmtId="0" fontId="3" fillId="24" borderId="0" xfId="0" applyFont="1" applyFill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3" fontId="0" fillId="24" borderId="20" xfId="0" applyNumberFormat="1" applyFill="1" applyBorder="1" applyAlignment="1">
      <alignment horizontal="right" wrapText="1"/>
    </xf>
    <xf numFmtId="0" fontId="0" fillId="24" borderId="20" xfId="0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D147"/>
  <sheetViews>
    <sheetView tabSelected="1" zoomScalePageLayoutView="0" workbookViewId="0" topLeftCell="A9">
      <selection activeCell="D148" sqref="D148"/>
    </sheetView>
  </sheetViews>
  <sheetFormatPr defaultColWidth="9.00390625" defaultRowHeight="12.75"/>
  <cols>
    <col min="1" max="1" width="48.625" style="1" customWidth="1"/>
    <col min="2" max="2" width="21.125" style="42" customWidth="1"/>
    <col min="3" max="3" width="20.625" style="2" customWidth="1"/>
    <col min="4" max="4" width="20.875" style="1" customWidth="1"/>
    <col min="5" max="8" width="9.125" style="1" customWidth="1"/>
    <col min="9" max="9" width="8.75390625" style="1" customWidth="1"/>
    <col min="10" max="16384" width="9.125" style="1" customWidth="1"/>
  </cols>
  <sheetData>
    <row r="1" spans="1:4" ht="12.75">
      <c r="A1" s="29" t="s">
        <v>6</v>
      </c>
      <c r="B1" s="86" t="s">
        <v>32</v>
      </c>
      <c r="C1" s="86"/>
      <c r="D1" s="86"/>
    </row>
    <row r="2" spans="1:4" ht="12.75">
      <c r="A2" s="29"/>
      <c r="B2" s="72" t="s">
        <v>75</v>
      </c>
      <c r="C2" s="72"/>
      <c r="D2" s="72"/>
    </row>
    <row r="3" spans="1:4" ht="15.75" customHeight="1">
      <c r="A3" s="3"/>
      <c r="B3" s="41"/>
      <c r="C3" s="4"/>
      <c r="D3" s="3"/>
    </row>
    <row r="4" spans="1:4" ht="12.75">
      <c r="A4" s="70" t="s">
        <v>79</v>
      </c>
      <c r="B4" s="70"/>
      <c r="C4" s="70"/>
      <c r="D4" s="70"/>
    </row>
    <row r="5" spans="1:4" ht="12.75">
      <c r="A5" s="70" t="s">
        <v>81</v>
      </c>
      <c r="B5" s="70"/>
      <c r="C5" s="70"/>
      <c r="D5" s="70"/>
    </row>
    <row r="6" spans="1:4" ht="13.5" thickBot="1">
      <c r="A6" s="70" t="s">
        <v>102</v>
      </c>
      <c r="B6" s="70"/>
      <c r="C6" s="70"/>
      <c r="D6" s="70"/>
    </row>
    <row r="7" spans="1:4" ht="13.5" customHeight="1" thickBot="1">
      <c r="A7" s="67" t="s">
        <v>14</v>
      </c>
      <c r="B7" s="73" t="s">
        <v>24</v>
      </c>
      <c r="C7" s="74"/>
      <c r="D7" s="67" t="s">
        <v>22</v>
      </c>
    </row>
    <row r="8" spans="1:4" ht="12.75" customHeight="1">
      <c r="A8" s="87"/>
      <c r="B8" s="78" t="s">
        <v>25</v>
      </c>
      <c r="C8" s="78" t="s">
        <v>4</v>
      </c>
      <c r="D8" s="68"/>
    </row>
    <row r="9" spans="1:4" ht="13.5" customHeight="1" thickBot="1">
      <c r="A9" s="88"/>
      <c r="B9" s="80"/>
      <c r="C9" s="89"/>
      <c r="D9" s="69"/>
    </row>
    <row r="10" spans="1:4" ht="13.5" hidden="1" thickBot="1">
      <c r="A10" s="6" t="s">
        <v>2</v>
      </c>
      <c r="B10" s="43"/>
      <c r="C10" s="31"/>
      <c r="D10" s="7"/>
    </row>
    <row r="11" spans="1:4" ht="11.25" customHeight="1" hidden="1">
      <c r="A11" s="8" t="s">
        <v>35</v>
      </c>
      <c r="B11" s="38">
        <v>127191</v>
      </c>
      <c r="C11" s="22">
        <v>124539</v>
      </c>
      <c r="D11" s="9">
        <f aca="true" t="shared" si="0" ref="D11:D23">SUM(B11:C11)</f>
        <v>251730</v>
      </c>
    </row>
    <row r="12" spans="1:4" ht="12.75" customHeight="1" hidden="1">
      <c r="A12" s="8" t="s">
        <v>16</v>
      </c>
      <c r="B12" s="38"/>
      <c r="C12" s="22"/>
      <c r="D12" s="9">
        <f t="shared" si="0"/>
        <v>0</v>
      </c>
    </row>
    <row r="13" spans="1:4" ht="12.75" customHeight="1" hidden="1">
      <c r="A13" s="8" t="s">
        <v>15</v>
      </c>
      <c r="B13" s="38"/>
      <c r="C13" s="22"/>
      <c r="D13" s="9">
        <f t="shared" si="0"/>
        <v>0</v>
      </c>
    </row>
    <row r="14" spans="1:4" ht="12.75" customHeight="1" hidden="1">
      <c r="A14" s="8" t="s">
        <v>17</v>
      </c>
      <c r="B14" s="38"/>
      <c r="C14" s="22"/>
      <c r="D14" s="9">
        <f t="shared" si="0"/>
        <v>0</v>
      </c>
    </row>
    <row r="15" spans="1:4" ht="13.5" hidden="1" thickBot="1">
      <c r="A15" s="8" t="s">
        <v>36</v>
      </c>
      <c r="B15" s="38">
        <v>9549</v>
      </c>
      <c r="C15" s="22">
        <v>7898</v>
      </c>
      <c r="D15" s="9">
        <f t="shared" si="0"/>
        <v>17447</v>
      </c>
    </row>
    <row r="16" spans="1:4" ht="13.5" hidden="1" thickBot="1">
      <c r="A16" s="8" t="s">
        <v>37</v>
      </c>
      <c r="B16" s="38">
        <v>49941</v>
      </c>
      <c r="C16" s="22">
        <v>36165</v>
      </c>
      <c r="D16" s="9">
        <f t="shared" si="0"/>
        <v>86106</v>
      </c>
    </row>
    <row r="17" spans="1:4" ht="13.5" hidden="1" thickBot="1">
      <c r="A17" s="8" t="s">
        <v>38</v>
      </c>
      <c r="B17" s="38">
        <v>5477</v>
      </c>
      <c r="C17" s="22">
        <v>5768</v>
      </c>
      <c r="D17" s="9">
        <f t="shared" si="0"/>
        <v>11245</v>
      </c>
    </row>
    <row r="18" spans="1:4" ht="13.5" hidden="1" thickBot="1">
      <c r="A18" s="8" t="s">
        <v>39</v>
      </c>
      <c r="B18" s="38">
        <v>1470</v>
      </c>
      <c r="C18" s="22">
        <v>3037</v>
      </c>
      <c r="D18" s="9">
        <f t="shared" si="0"/>
        <v>4507</v>
      </c>
    </row>
    <row r="19" spans="1:4" ht="13.5" hidden="1" thickBot="1">
      <c r="A19" s="8" t="s">
        <v>40</v>
      </c>
      <c r="B19" s="38">
        <v>7401</v>
      </c>
      <c r="C19" s="22">
        <v>5122</v>
      </c>
      <c r="D19" s="9">
        <f t="shared" si="0"/>
        <v>12523</v>
      </c>
    </row>
    <row r="20" spans="1:4" ht="13.5" hidden="1" thickBot="1">
      <c r="A20" s="8" t="s">
        <v>41</v>
      </c>
      <c r="B20" s="38">
        <v>15869</v>
      </c>
      <c r="C20" s="22">
        <v>28562</v>
      </c>
      <c r="D20" s="9">
        <f t="shared" si="0"/>
        <v>44431</v>
      </c>
    </row>
    <row r="21" spans="1:4" ht="11.25" customHeight="1" hidden="1">
      <c r="A21" s="8" t="s">
        <v>34</v>
      </c>
      <c r="B21" s="38">
        <v>1167</v>
      </c>
      <c r="C21" s="22">
        <v>1602</v>
      </c>
      <c r="D21" s="9">
        <f t="shared" si="0"/>
        <v>2769</v>
      </c>
    </row>
    <row r="22" spans="1:4" ht="12" customHeight="1" hidden="1">
      <c r="A22" s="8" t="s">
        <v>18</v>
      </c>
      <c r="B22" s="38">
        <v>173</v>
      </c>
      <c r="C22" s="22">
        <v>79</v>
      </c>
      <c r="D22" s="9">
        <f t="shared" si="0"/>
        <v>252</v>
      </c>
    </row>
    <row r="23" spans="1:4" ht="14.25" customHeight="1" hidden="1" thickBot="1">
      <c r="A23" s="10" t="s">
        <v>1</v>
      </c>
      <c r="B23" s="34">
        <f>SUM(B11:B22)</f>
        <v>218238</v>
      </c>
      <c r="C23" s="20">
        <f>SUM(C11:C22)</f>
        <v>212772</v>
      </c>
      <c r="D23" s="9">
        <f t="shared" si="0"/>
        <v>431010</v>
      </c>
    </row>
    <row r="24" spans="1:4" ht="13.5" hidden="1" thickBot="1">
      <c r="A24" s="6" t="s">
        <v>3</v>
      </c>
      <c r="B24" s="33"/>
      <c r="C24" s="21"/>
      <c r="D24" s="12"/>
    </row>
    <row r="25" spans="1:4" ht="13.5" hidden="1" thickBot="1">
      <c r="A25" s="8" t="s">
        <v>42</v>
      </c>
      <c r="B25" s="39">
        <v>15146</v>
      </c>
      <c r="C25" s="22">
        <v>24351</v>
      </c>
      <c r="D25" s="11">
        <f>SUM(B25:C25)</f>
        <v>39497</v>
      </c>
    </row>
    <row r="26" spans="1:4" ht="13.5" hidden="1" thickBot="1">
      <c r="A26" s="8" t="s">
        <v>43</v>
      </c>
      <c r="B26" s="39">
        <v>19891</v>
      </c>
      <c r="C26" s="22">
        <v>31816</v>
      </c>
      <c r="D26" s="11">
        <f>SUM(B26:C26)</f>
        <v>51707</v>
      </c>
    </row>
    <row r="27" spans="1:4" ht="13.5" hidden="1" thickBot="1">
      <c r="A27" s="8" t="s">
        <v>40</v>
      </c>
      <c r="B27" s="39">
        <v>2328</v>
      </c>
      <c r="C27" s="22">
        <v>2592</v>
      </c>
      <c r="D27" s="11">
        <f>SUM(B27:C27)</f>
        <v>4920</v>
      </c>
    </row>
    <row r="28" spans="1:4" ht="13.5" hidden="1" thickBot="1">
      <c r="A28" s="10" t="s">
        <v>1</v>
      </c>
      <c r="B28" s="32">
        <f>SUM(B25:B27)</f>
        <v>37365</v>
      </c>
      <c r="C28" s="32">
        <f>SUM(C25:C27)</f>
        <v>58759</v>
      </c>
      <c r="D28" s="11">
        <f>SUM(B28:C28)</f>
        <v>96124</v>
      </c>
    </row>
    <row r="29" spans="1:4" ht="12.75">
      <c r="A29" s="6" t="s">
        <v>13</v>
      </c>
      <c r="B29" s="35"/>
      <c r="C29" s="35"/>
      <c r="D29" s="13"/>
    </row>
    <row r="30" spans="1:4" ht="12.75">
      <c r="A30" s="25" t="s">
        <v>44</v>
      </c>
      <c r="B30" s="90">
        <v>11971</v>
      </c>
      <c r="C30" s="90">
        <v>14236</v>
      </c>
      <c r="D30" s="51">
        <f aca="true" t="shared" si="1" ref="D30:D46">SUM(B30:C30)</f>
        <v>26207</v>
      </c>
    </row>
    <row r="31" spans="1:4" ht="12.75" customHeight="1" hidden="1">
      <c r="A31" s="25" t="s">
        <v>26</v>
      </c>
      <c r="B31" s="66"/>
      <c r="C31" s="66"/>
      <c r="D31" s="51">
        <f t="shared" si="1"/>
        <v>0</v>
      </c>
    </row>
    <row r="32" spans="1:4" ht="12.75" customHeight="1">
      <c r="A32" s="25" t="s">
        <v>45</v>
      </c>
      <c r="B32" s="91">
        <v>0</v>
      </c>
      <c r="C32" s="91">
        <v>0</v>
      </c>
      <c r="D32" s="51">
        <f t="shared" si="1"/>
        <v>0</v>
      </c>
    </row>
    <row r="33" spans="1:4" ht="12.75">
      <c r="A33" s="25" t="s">
        <v>46</v>
      </c>
      <c r="B33" s="92">
        <v>28344</v>
      </c>
      <c r="C33" s="92">
        <v>28443</v>
      </c>
      <c r="D33" s="51">
        <f t="shared" si="1"/>
        <v>56787</v>
      </c>
    </row>
    <row r="34" spans="1:4" ht="12.75" customHeight="1" hidden="1">
      <c r="A34" s="25" t="s">
        <v>27</v>
      </c>
      <c r="B34" s="66"/>
      <c r="C34" s="66"/>
      <c r="D34" s="51">
        <f t="shared" si="1"/>
        <v>0</v>
      </c>
    </row>
    <row r="35" spans="1:4" ht="12.75">
      <c r="A35" s="25" t="s">
        <v>86</v>
      </c>
      <c r="B35" s="92">
        <v>15994</v>
      </c>
      <c r="C35" s="92">
        <v>13295</v>
      </c>
      <c r="D35" s="51">
        <f t="shared" si="1"/>
        <v>29289</v>
      </c>
    </row>
    <row r="36" spans="1:4" s="2" customFormat="1" ht="14.25" customHeight="1" hidden="1">
      <c r="A36" s="26" t="s">
        <v>28</v>
      </c>
      <c r="B36" s="66"/>
      <c r="C36" s="66"/>
      <c r="D36" s="51">
        <f t="shared" si="1"/>
        <v>0</v>
      </c>
    </row>
    <row r="37" spans="1:4" ht="12.75">
      <c r="A37" s="25" t="s">
        <v>36</v>
      </c>
      <c r="B37" s="92">
        <v>8095</v>
      </c>
      <c r="C37" s="92">
        <v>6676</v>
      </c>
      <c r="D37" s="51">
        <f t="shared" si="1"/>
        <v>14771</v>
      </c>
    </row>
    <row r="38" spans="1:4" ht="12" customHeight="1">
      <c r="A38" s="25" t="s">
        <v>37</v>
      </c>
      <c r="B38" s="90">
        <v>48174</v>
      </c>
      <c r="C38" s="90">
        <v>37278</v>
      </c>
      <c r="D38" s="51">
        <f t="shared" si="1"/>
        <v>85452</v>
      </c>
    </row>
    <row r="39" spans="1:4" ht="12.75" customHeight="1" hidden="1">
      <c r="A39" s="25" t="s">
        <v>29</v>
      </c>
      <c r="B39" s="66"/>
      <c r="C39" s="66"/>
      <c r="D39" s="51">
        <f t="shared" si="1"/>
        <v>0</v>
      </c>
    </row>
    <row r="40" spans="1:4" ht="12.75">
      <c r="A40" s="25" t="s">
        <v>83</v>
      </c>
      <c r="B40" s="90">
        <v>13154</v>
      </c>
      <c r="C40" s="90">
        <v>16124</v>
      </c>
      <c r="D40" s="51">
        <f t="shared" si="1"/>
        <v>29278</v>
      </c>
    </row>
    <row r="41" spans="1:4" ht="12.75">
      <c r="A41" s="25" t="s">
        <v>84</v>
      </c>
      <c r="B41" s="92">
        <v>25205</v>
      </c>
      <c r="C41" s="92">
        <v>20730</v>
      </c>
      <c r="D41" s="51">
        <f t="shared" si="1"/>
        <v>45935</v>
      </c>
    </row>
    <row r="42" spans="1:4" ht="12.75">
      <c r="A42" s="25" t="s">
        <v>39</v>
      </c>
      <c r="B42" s="90">
        <v>1420</v>
      </c>
      <c r="C42" s="90">
        <v>2463</v>
      </c>
      <c r="D42" s="51">
        <f t="shared" si="1"/>
        <v>3883</v>
      </c>
    </row>
    <row r="43" spans="1:4" ht="12.75">
      <c r="A43" s="25" t="s">
        <v>47</v>
      </c>
      <c r="B43" s="92">
        <v>37684</v>
      </c>
      <c r="C43" s="92">
        <v>23474</v>
      </c>
      <c r="D43" s="51">
        <f t="shared" si="1"/>
        <v>61158</v>
      </c>
    </row>
    <row r="44" spans="1:4" ht="12.75">
      <c r="A44" s="25" t="s">
        <v>48</v>
      </c>
      <c r="B44" s="90">
        <v>11230</v>
      </c>
      <c r="C44" s="90">
        <v>11073</v>
      </c>
      <c r="D44" s="51">
        <f t="shared" si="1"/>
        <v>22303</v>
      </c>
    </row>
    <row r="45" spans="1:4" ht="12.75" customHeight="1" hidden="1">
      <c r="A45" s="25" t="s">
        <v>30</v>
      </c>
      <c r="B45" s="65"/>
      <c r="C45" s="65"/>
      <c r="D45" s="51">
        <f t="shared" si="1"/>
        <v>0</v>
      </c>
    </row>
    <row r="46" spans="1:4" ht="12.75" customHeight="1" hidden="1">
      <c r="A46" s="25" t="s">
        <v>31</v>
      </c>
      <c r="B46" s="66"/>
      <c r="C46" s="66"/>
      <c r="D46" s="51">
        <f t="shared" si="1"/>
        <v>0</v>
      </c>
    </row>
    <row r="47" spans="1:4" ht="14.25" customHeight="1">
      <c r="A47" s="25" t="s">
        <v>92</v>
      </c>
      <c r="B47" s="93">
        <v>763</v>
      </c>
      <c r="C47" s="93">
        <v>1</v>
      </c>
      <c r="D47" s="51">
        <f>B47+C47</f>
        <v>764</v>
      </c>
    </row>
    <row r="48" spans="1:4" ht="12.75">
      <c r="A48" s="25" t="s">
        <v>97</v>
      </c>
      <c r="B48" s="90">
        <v>8118</v>
      </c>
      <c r="C48" s="90">
        <v>5851</v>
      </c>
      <c r="D48" s="51">
        <f aca="true" t="shared" si="2" ref="D48:D61">SUM(B48:C48)</f>
        <v>13969</v>
      </c>
    </row>
    <row r="49" spans="1:4" ht="12.75">
      <c r="A49" s="25" t="s">
        <v>96</v>
      </c>
      <c r="B49" s="92">
        <v>3432</v>
      </c>
      <c r="C49" s="92">
        <v>3470</v>
      </c>
      <c r="D49" s="51">
        <f t="shared" si="2"/>
        <v>6902</v>
      </c>
    </row>
    <row r="50" spans="1:4" ht="12.75">
      <c r="A50" s="25" t="s">
        <v>85</v>
      </c>
      <c r="B50" s="90">
        <v>14332</v>
      </c>
      <c r="C50" s="90">
        <v>25760</v>
      </c>
      <c r="D50" s="51">
        <f t="shared" si="2"/>
        <v>40092</v>
      </c>
    </row>
    <row r="51" spans="1:4" ht="12.75" hidden="1">
      <c r="A51" s="25" t="s">
        <v>91</v>
      </c>
      <c r="B51" s="65">
        <v>0</v>
      </c>
      <c r="C51" s="65">
        <v>0</v>
      </c>
      <c r="D51" s="51">
        <f t="shared" si="2"/>
        <v>0</v>
      </c>
    </row>
    <row r="52" spans="1:4" ht="12.75">
      <c r="A52" s="27" t="s">
        <v>34</v>
      </c>
      <c r="B52" s="90">
        <v>1970</v>
      </c>
      <c r="C52" s="90">
        <v>2829</v>
      </c>
      <c r="D52" s="51">
        <f t="shared" si="2"/>
        <v>4799</v>
      </c>
    </row>
    <row r="53" spans="1:4" ht="12.75">
      <c r="A53" s="25" t="s">
        <v>19</v>
      </c>
      <c r="B53" s="92">
        <v>10008</v>
      </c>
      <c r="C53" s="92">
        <v>9365</v>
      </c>
      <c r="D53" s="51">
        <f t="shared" si="2"/>
        <v>19373</v>
      </c>
    </row>
    <row r="54" spans="1:4" ht="12.75">
      <c r="A54" s="25" t="s">
        <v>78</v>
      </c>
      <c r="B54" s="65">
        <v>619</v>
      </c>
      <c r="C54" s="65">
        <v>1123</v>
      </c>
      <c r="D54" s="51">
        <f t="shared" si="2"/>
        <v>1742</v>
      </c>
    </row>
    <row r="55" spans="1:4" ht="12.75">
      <c r="A55" s="25" t="s">
        <v>89</v>
      </c>
      <c r="B55" s="92">
        <v>9598</v>
      </c>
      <c r="C55" s="92">
        <v>12396</v>
      </c>
      <c r="D55" s="51">
        <f t="shared" si="2"/>
        <v>21994</v>
      </c>
    </row>
    <row r="56" spans="1:4" ht="12.75">
      <c r="A56" s="25" t="s">
        <v>49</v>
      </c>
      <c r="B56" s="90">
        <v>25311</v>
      </c>
      <c r="C56" s="90">
        <v>36665</v>
      </c>
      <c r="D56" s="51">
        <f t="shared" si="2"/>
        <v>61976</v>
      </c>
    </row>
    <row r="57" spans="1:4" s="40" customFormat="1" ht="12.75" customHeight="1">
      <c r="A57" s="37" t="s">
        <v>95</v>
      </c>
      <c r="B57" s="93">
        <v>13</v>
      </c>
      <c r="C57" s="93">
        <v>6</v>
      </c>
      <c r="D57" s="57">
        <f t="shared" si="2"/>
        <v>19</v>
      </c>
    </row>
    <row r="58" spans="1:4" ht="12.75">
      <c r="A58" s="25" t="s">
        <v>50</v>
      </c>
      <c r="B58" s="90">
        <v>3092</v>
      </c>
      <c r="C58" s="90">
        <v>2886</v>
      </c>
      <c r="D58" s="51">
        <f t="shared" si="2"/>
        <v>5978</v>
      </c>
    </row>
    <row r="59" spans="1:4" s="24" customFormat="1" ht="12.75">
      <c r="A59" s="25" t="s">
        <v>51</v>
      </c>
      <c r="B59" s="93">
        <v>0</v>
      </c>
      <c r="C59" s="93">
        <v>0</v>
      </c>
      <c r="D59" s="51">
        <f t="shared" si="2"/>
        <v>0</v>
      </c>
    </row>
    <row r="60" spans="1:4" s="24" customFormat="1" ht="12.75" hidden="1">
      <c r="A60" s="25" t="s">
        <v>76</v>
      </c>
      <c r="B60" s="65">
        <v>0</v>
      </c>
      <c r="C60" s="65">
        <v>0</v>
      </c>
      <c r="D60" s="51">
        <f t="shared" si="2"/>
        <v>0</v>
      </c>
    </row>
    <row r="61" spans="1:4" s="24" customFormat="1" ht="12.75">
      <c r="A61" s="25" t="s">
        <v>90</v>
      </c>
      <c r="B61" s="93">
        <v>330</v>
      </c>
      <c r="C61" s="93">
        <v>954</v>
      </c>
      <c r="D61" s="51">
        <f t="shared" si="2"/>
        <v>1284</v>
      </c>
    </row>
    <row r="62" spans="1:4" ht="13.5" thickBot="1">
      <c r="A62" s="28" t="s">
        <v>11</v>
      </c>
      <c r="B62" s="58">
        <f>SUM(B58:B59)</f>
        <v>3092</v>
      </c>
      <c r="C62" s="58">
        <f>SUM(C58:C59)</f>
        <v>2886</v>
      </c>
      <c r="D62" s="58">
        <f>SUM(D58:D59)</f>
        <v>5978</v>
      </c>
    </row>
    <row r="63" spans="1:4" ht="12.75">
      <c r="A63" s="10" t="s">
        <v>7</v>
      </c>
      <c r="B63" s="50">
        <f>SUM(B30:B43)+B45+B47+B48+B50+B51+B52+B53+B58+B59+B60+B61+B57</f>
        <v>228667</v>
      </c>
      <c r="C63" s="50">
        <f>SUM(C30:C43)+C45+C47+C48+C50+C51+C52+C53+C58+C59+C60+C61+C57</f>
        <v>210371</v>
      </c>
      <c r="D63" s="51">
        <f>SUM(B63:C63)</f>
        <v>439038</v>
      </c>
    </row>
    <row r="64" spans="1:4" ht="12.75">
      <c r="A64" s="10" t="s">
        <v>8</v>
      </c>
      <c r="B64" s="50">
        <f>SUM(B44+B49+B55+B56+B54)</f>
        <v>50190</v>
      </c>
      <c r="C64" s="50">
        <f>SUM(C44+C49+C55+C56+C54)</f>
        <v>64727</v>
      </c>
      <c r="D64" s="51">
        <f>B64+C64</f>
        <v>114917</v>
      </c>
    </row>
    <row r="65" spans="1:4" ht="13.5" thickBot="1">
      <c r="A65" s="14" t="s">
        <v>0</v>
      </c>
      <c r="B65" s="63">
        <f>SUM(B63:B64)</f>
        <v>278857</v>
      </c>
      <c r="C65" s="63">
        <f>SUM(C63:C64)</f>
        <v>275098</v>
      </c>
      <c r="D65" s="59">
        <f>SUM(D63:D64)</f>
        <v>553955</v>
      </c>
    </row>
    <row r="66" spans="1:4" ht="12.75">
      <c r="A66" s="6" t="s">
        <v>9</v>
      </c>
      <c r="B66" s="60"/>
      <c r="C66" s="60"/>
      <c r="D66" s="61"/>
    </row>
    <row r="67" spans="1:4" ht="12.75">
      <c r="A67" s="8" t="s">
        <v>87</v>
      </c>
      <c r="B67" s="90">
        <v>29392</v>
      </c>
      <c r="C67" s="90">
        <v>32931</v>
      </c>
      <c r="D67" s="51">
        <f>SUM(B67:C67)</f>
        <v>62323</v>
      </c>
    </row>
    <row r="68" spans="1:4" ht="12.75">
      <c r="A68" s="8" t="s">
        <v>88</v>
      </c>
      <c r="B68" s="92">
        <v>64371</v>
      </c>
      <c r="C68" s="92">
        <v>61643</v>
      </c>
      <c r="D68" s="51">
        <f>SUM(B68:C68)</f>
        <v>126014</v>
      </c>
    </row>
    <row r="69" spans="1:4" ht="12.75">
      <c r="A69" s="8" t="s">
        <v>52</v>
      </c>
      <c r="B69" s="90">
        <v>51481</v>
      </c>
      <c r="C69" s="90">
        <v>43539</v>
      </c>
      <c r="D69" s="51">
        <f>SUM(B69:C69)</f>
        <v>95020</v>
      </c>
    </row>
    <row r="70" spans="1:4" ht="13.5" thickBot="1">
      <c r="A70" s="14" t="s">
        <v>10</v>
      </c>
      <c r="B70" s="58">
        <f>SUM(B67:B69)</f>
        <v>145244</v>
      </c>
      <c r="C70" s="58">
        <f>SUM(C67:C69)</f>
        <v>138113</v>
      </c>
      <c r="D70" s="62">
        <f>SUM(D67:D69)</f>
        <v>283357</v>
      </c>
    </row>
    <row r="71" spans="1:4" ht="12.75">
      <c r="A71" s="15"/>
      <c r="B71" s="44"/>
      <c r="C71" s="23"/>
      <c r="D71" s="23"/>
    </row>
    <row r="72" spans="1:4" ht="12.75">
      <c r="A72" s="15"/>
      <c r="B72" s="44"/>
      <c r="C72" s="44"/>
      <c r="D72" s="23"/>
    </row>
    <row r="73" spans="1:4" ht="12.75">
      <c r="A73" s="15"/>
      <c r="B73" s="44"/>
      <c r="C73" s="23"/>
      <c r="D73" s="23"/>
    </row>
    <row r="74" spans="1:4" ht="12.75">
      <c r="A74" s="15"/>
      <c r="B74" s="44"/>
      <c r="C74" s="23"/>
      <c r="D74" s="23"/>
    </row>
    <row r="75" spans="1:4" ht="12.75">
      <c r="A75" s="15"/>
      <c r="B75" s="44"/>
      <c r="C75" s="23"/>
      <c r="D75" s="23"/>
    </row>
    <row r="76" spans="1:4" ht="12.75">
      <c r="A76" s="15"/>
      <c r="B76" s="44"/>
      <c r="C76" s="23"/>
      <c r="D76" s="23"/>
    </row>
    <row r="77" spans="1:4" ht="12.75">
      <c r="A77" s="15"/>
      <c r="B77" s="44"/>
      <c r="C77" s="23"/>
      <c r="D77" s="23"/>
    </row>
    <row r="78" spans="1:4" ht="12.75">
      <c r="A78" s="15"/>
      <c r="B78" s="44"/>
      <c r="C78" s="23"/>
      <c r="D78" s="23"/>
    </row>
    <row r="79" spans="1:4" ht="12.75">
      <c r="A79" s="15"/>
      <c r="B79" s="44"/>
      <c r="C79" s="23"/>
      <c r="D79" s="23"/>
    </row>
    <row r="80" spans="1:4" ht="12.75">
      <c r="A80" s="29"/>
      <c r="B80" s="86" t="s">
        <v>33</v>
      </c>
      <c r="C80" s="86"/>
      <c r="D80" s="86"/>
    </row>
    <row r="81" spans="1:4" ht="12.75">
      <c r="A81" s="29"/>
      <c r="B81" s="72" t="s">
        <v>74</v>
      </c>
      <c r="C81" s="72"/>
      <c r="D81" s="72"/>
    </row>
    <row r="82" spans="1:4" ht="12.75">
      <c r="A82" s="3"/>
      <c r="B82" s="41"/>
      <c r="C82" s="4"/>
      <c r="D82" s="3"/>
    </row>
    <row r="83" spans="1:4" ht="12.75">
      <c r="A83" s="71" t="s">
        <v>80</v>
      </c>
      <c r="B83" s="71"/>
      <c r="C83" s="71"/>
      <c r="D83" s="71"/>
    </row>
    <row r="84" spans="1:4" ht="12.75">
      <c r="A84" s="71" t="s">
        <v>82</v>
      </c>
      <c r="B84" s="71"/>
      <c r="C84" s="71"/>
      <c r="D84" s="71"/>
    </row>
    <row r="85" spans="1:4" ht="12.75">
      <c r="A85" s="70" t="s">
        <v>103</v>
      </c>
      <c r="B85" s="70"/>
      <c r="C85" s="70"/>
      <c r="D85" s="70"/>
    </row>
    <row r="86" spans="1:4" ht="6" customHeight="1" thickBot="1">
      <c r="A86" s="5"/>
      <c r="B86" s="45"/>
      <c r="C86" s="16"/>
      <c r="D86" s="5"/>
    </row>
    <row r="87" spans="1:4" ht="13.5" customHeight="1" thickBot="1">
      <c r="A87" s="81" t="s">
        <v>14</v>
      </c>
      <c r="B87" s="84" t="s">
        <v>24</v>
      </c>
      <c r="C87" s="85"/>
      <c r="D87" s="67" t="s">
        <v>22</v>
      </c>
    </row>
    <row r="88" spans="1:4" ht="12.75" customHeight="1">
      <c r="A88" s="82"/>
      <c r="B88" s="78" t="s">
        <v>25</v>
      </c>
      <c r="C88" s="75" t="s">
        <v>4</v>
      </c>
      <c r="D88" s="68"/>
    </row>
    <row r="89" spans="1:4" ht="12.75">
      <c r="A89" s="82"/>
      <c r="B89" s="79"/>
      <c r="C89" s="76"/>
      <c r="D89" s="68"/>
    </row>
    <row r="90" spans="1:4" ht="13.5" thickBot="1">
      <c r="A90" s="83"/>
      <c r="B90" s="80"/>
      <c r="C90" s="77"/>
      <c r="D90" s="69"/>
    </row>
    <row r="91" spans="1:4" ht="12.75">
      <c r="A91" s="64" t="s">
        <v>13</v>
      </c>
      <c r="B91" s="36"/>
      <c r="C91" s="36"/>
      <c r="D91" s="17"/>
    </row>
    <row r="92" spans="1:4" ht="12" customHeight="1">
      <c r="A92" s="18" t="s">
        <v>73</v>
      </c>
      <c r="B92" s="92">
        <v>13567</v>
      </c>
      <c r="C92" s="92">
        <v>14240</v>
      </c>
      <c r="D92" s="51">
        <f aca="true" t="shared" si="3" ref="D92:D117">SUM(B92:C92)</f>
        <v>27807</v>
      </c>
    </row>
    <row r="93" spans="1:4" ht="0.75" customHeight="1" hidden="1">
      <c r="A93" s="18" t="s">
        <v>20</v>
      </c>
      <c r="B93" s="66"/>
      <c r="C93" s="66"/>
      <c r="D93" s="51">
        <f t="shared" si="3"/>
        <v>0</v>
      </c>
    </row>
    <row r="94" spans="1:4" ht="14.25" customHeight="1" hidden="1">
      <c r="A94" s="18" t="s">
        <v>21</v>
      </c>
      <c r="B94" s="66"/>
      <c r="C94" s="66"/>
      <c r="D94" s="51">
        <f t="shared" si="3"/>
        <v>0</v>
      </c>
    </row>
    <row r="95" spans="1:4" ht="14.25" customHeight="1">
      <c r="A95" s="18" t="s">
        <v>55</v>
      </c>
      <c r="B95" s="90">
        <v>12044</v>
      </c>
      <c r="C95" s="90">
        <v>10632</v>
      </c>
      <c r="D95" s="51">
        <f t="shared" si="3"/>
        <v>22676</v>
      </c>
    </row>
    <row r="96" spans="1:4" ht="12.75" customHeight="1">
      <c r="A96" s="18" t="s">
        <v>93</v>
      </c>
      <c r="B96" s="92">
        <v>15156</v>
      </c>
      <c r="C96" s="92">
        <v>16073</v>
      </c>
      <c r="D96" s="51">
        <f t="shared" si="3"/>
        <v>31229</v>
      </c>
    </row>
    <row r="97" spans="1:4" ht="12" customHeight="1">
      <c r="A97" s="18" t="s">
        <v>54</v>
      </c>
      <c r="B97" s="90">
        <v>18739</v>
      </c>
      <c r="C97" s="90">
        <v>15401</v>
      </c>
      <c r="D97" s="51">
        <f t="shared" si="3"/>
        <v>34140</v>
      </c>
    </row>
    <row r="98" spans="1:4" ht="12.75">
      <c r="A98" s="18" t="s">
        <v>56</v>
      </c>
      <c r="B98" s="92">
        <v>7443</v>
      </c>
      <c r="C98" s="93">
        <v>39</v>
      </c>
      <c r="D98" s="51">
        <f t="shared" si="3"/>
        <v>7482</v>
      </c>
    </row>
    <row r="99" spans="1:4" ht="14.25" customHeight="1">
      <c r="A99" s="18" t="s">
        <v>57</v>
      </c>
      <c r="B99" s="90">
        <v>13377</v>
      </c>
      <c r="C99" s="91">
        <v>420</v>
      </c>
      <c r="D99" s="51">
        <f t="shared" si="3"/>
        <v>13797</v>
      </c>
    </row>
    <row r="100" spans="1:4" ht="13.5" customHeight="1">
      <c r="A100" s="18" t="s">
        <v>58</v>
      </c>
      <c r="B100" s="92">
        <v>9007</v>
      </c>
      <c r="C100" s="92">
        <v>5150</v>
      </c>
      <c r="D100" s="51">
        <f t="shared" si="3"/>
        <v>14157</v>
      </c>
    </row>
    <row r="101" spans="1:4" ht="14.25" customHeight="1">
      <c r="A101" s="18" t="s">
        <v>99</v>
      </c>
      <c r="B101" s="90">
        <v>9497</v>
      </c>
      <c r="C101" s="90">
        <v>3070</v>
      </c>
      <c r="D101" s="51">
        <f t="shared" si="3"/>
        <v>12567</v>
      </c>
    </row>
    <row r="102" spans="1:4" ht="12.75">
      <c r="A102" s="18" t="s">
        <v>60</v>
      </c>
      <c r="B102" s="92">
        <v>19135</v>
      </c>
      <c r="C102" s="93">
        <v>326</v>
      </c>
      <c r="D102" s="51">
        <f t="shared" si="3"/>
        <v>19461</v>
      </c>
    </row>
    <row r="103" spans="1:4" ht="12.75">
      <c r="A103" s="18" t="s">
        <v>77</v>
      </c>
      <c r="B103" s="90">
        <v>10019</v>
      </c>
      <c r="C103" s="90">
        <v>8101</v>
      </c>
      <c r="D103" s="51">
        <f t="shared" si="3"/>
        <v>18120</v>
      </c>
    </row>
    <row r="104" spans="1:4" ht="12.75">
      <c r="A104" s="18" t="s">
        <v>98</v>
      </c>
      <c r="B104" s="92">
        <v>37341</v>
      </c>
      <c r="C104" s="93">
        <v>656</v>
      </c>
      <c r="D104" s="51">
        <f t="shared" si="3"/>
        <v>37997</v>
      </c>
    </row>
    <row r="105" spans="1:4" ht="12.75">
      <c r="A105" s="18" t="s">
        <v>94</v>
      </c>
      <c r="B105" s="90">
        <v>11493</v>
      </c>
      <c r="C105" s="91">
        <v>458</v>
      </c>
      <c r="D105" s="51">
        <f t="shared" si="3"/>
        <v>11951</v>
      </c>
    </row>
    <row r="106" spans="1:4" ht="12.75">
      <c r="A106" s="18" t="s">
        <v>100</v>
      </c>
      <c r="B106" s="92">
        <v>11993</v>
      </c>
      <c r="C106" s="93">
        <v>332</v>
      </c>
      <c r="D106" s="51">
        <f t="shared" si="3"/>
        <v>12325</v>
      </c>
    </row>
    <row r="107" spans="1:4" ht="12.75">
      <c r="A107" s="18" t="s">
        <v>64</v>
      </c>
      <c r="B107" s="90">
        <v>12397</v>
      </c>
      <c r="C107" s="91">
        <v>303</v>
      </c>
      <c r="D107" s="51">
        <f t="shared" si="3"/>
        <v>12700</v>
      </c>
    </row>
    <row r="108" spans="1:4" ht="12.75">
      <c r="A108" s="18" t="s">
        <v>65</v>
      </c>
      <c r="B108" s="92">
        <v>3466</v>
      </c>
      <c r="C108" s="92">
        <v>13351</v>
      </c>
      <c r="D108" s="51">
        <f t="shared" si="3"/>
        <v>16817</v>
      </c>
    </row>
    <row r="109" spans="1:4" ht="12.75">
      <c r="A109" s="18" t="s">
        <v>66</v>
      </c>
      <c r="B109" s="90">
        <v>4122</v>
      </c>
      <c r="C109" s="90">
        <v>2131</v>
      </c>
      <c r="D109" s="51">
        <f t="shared" si="3"/>
        <v>6253</v>
      </c>
    </row>
    <row r="110" spans="1:4" ht="12.75">
      <c r="A110" s="18" t="s">
        <v>67</v>
      </c>
      <c r="B110" s="92">
        <v>9442</v>
      </c>
      <c r="C110" s="93">
        <v>202</v>
      </c>
      <c r="D110" s="51">
        <f t="shared" si="3"/>
        <v>9644</v>
      </c>
    </row>
    <row r="111" spans="1:4" ht="12.75">
      <c r="A111" s="18" t="s">
        <v>68</v>
      </c>
      <c r="B111" s="90">
        <v>6761</v>
      </c>
      <c r="C111" s="90">
        <v>10811</v>
      </c>
      <c r="D111" s="51">
        <f t="shared" si="3"/>
        <v>17572</v>
      </c>
    </row>
    <row r="112" spans="1:4" ht="12.75">
      <c r="A112" s="18" t="s">
        <v>69</v>
      </c>
      <c r="B112" s="92">
        <v>37374</v>
      </c>
      <c r="C112" s="93">
        <v>262</v>
      </c>
      <c r="D112" s="51">
        <f t="shared" si="3"/>
        <v>37636</v>
      </c>
    </row>
    <row r="113" spans="1:4" ht="12.75" customHeight="1" hidden="1">
      <c r="A113" s="18" t="s">
        <v>70</v>
      </c>
      <c r="B113" s="66"/>
      <c r="C113" s="66"/>
      <c r="D113" s="51">
        <f t="shared" si="3"/>
        <v>0</v>
      </c>
    </row>
    <row r="114" spans="1:4" ht="14.25" customHeight="1">
      <c r="A114" s="18" t="s">
        <v>72</v>
      </c>
      <c r="B114" s="92">
        <v>26718</v>
      </c>
      <c r="C114" s="92">
        <v>84167</v>
      </c>
      <c r="D114" s="51">
        <f t="shared" si="3"/>
        <v>110885</v>
      </c>
    </row>
    <row r="115" spans="1:4" ht="9" customHeight="1" hidden="1">
      <c r="A115" s="18" t="s">
        <v>23</v>
      </c>
      <c r="B115" s="66"/>
      <c r="C115" s="66"/>
      <c r="D115" s="51">
        <f t="shared" si="3"/>
        <v>0</v>
      </c>
    </row>
    <row r="116" spans="1:4" ht="13.5" thickBot="1">
      <c r="A116" s="18" t="s">
        <v>101</v>
      </c>
      <c r="B116" s="92">
        <v>2904</v>
      </c>
      <c r="C116" s="92">
        <v>1478</v>
      </c>
      <c r="D116" s="51">
        <f t="shared" si="3"/>
        <v>4382</v>
      </c>
    </row>
    <row r="117" spans="1:4" ht="13.5" thickBot="1">
      <c r="A117" s="19" t="s">
        <v>5</v>
      </c>
      <c r="B117" s="58">
        <f>SUM(B92:B116)</f>
        <v>291995</v>
      </c>
      <c r="C117" s="58">
        <f>SUM(C92:C116)</f>
        <v>187603</v>
      </c>
      <c r="D117" s="53">
        <f t="shared" si="3"/>
        <v>479598</v>
      </c>
    </row>
    <row r="118" spans="1:4" ht="12.75" customHeight="1" hidden="1">
      <c r="A118" s="64" t="s">
        <v>12</v>
      </c>
      <c r="B118" s="54"/>
      <c r="C118" s="54"/>
      <c r="D118" s="55"/>
    </row>
    <row r="119" spans="1:4" ht="12" customHeight="1" hidden="1">
      <c r="A119" s="18" t="s">
        <v>73</v>
      </c>
      <c r="B119" s="49">
        <v>14636</v>
      </c>
      <c r="C119" s="49">
        <v>14636</v>
      </c>
      <c r="D119" s="51">
        <f aca="true" t="shared" si="4" ref="D119:D144">SUM(B119:C119)</f>
        <v>29272</v>
      </c>
    </row>
    <row r="120" spans="1:4" ht="12.75" customHeight="1" hidden="1">
      <c r="A120" s="18" t="s">
        <v>20</v>
      </c>
      <c r="B120" s="49"/>
      <c r="C120" s="49"/>
      <c r="D120" s="51">
        <f t="shared" si="4"/>
        <v>0</v>
      </c>
    </row>
    <row r="121" spans="1:4" ht="12.75" customHeight="1" hidden="1">
      <c r="A121" s="18" t="s">
        <v>21</v>
      </c>
      <c r="B121" s="49"/>
      <c r="C121" s="49"/>
      <c r="D121" s="51">
        <f t="shared" si="4"/>
        <v>0</v>
      </c>
    </row>
    <row r="122" spans="1:4" ht="12.75" customHeight="1" hidden="1">
      <c r="A122" s="18" t="s">
        <v>55</v>
      </c>
      <c r="B122" s="49">
        <v>11751</v>
      </c>
      <c r="C122" s="49">
        <v>11751</v>
      </c>
      <c r="D122" s="51">
        <f t="shared" si="4"/>
        <v>23502</v>
      </c>
    </row>
    <row r="123" spans="1:4" ht="12.75" hidden="1">
      <c r="A123" s="18" t="s">
        <v>53</v>
      </c>
      <c r="B123" s="49">
        <v>16566</v>
      </c>
      <c r="C123" s="49">
        <v>16566</v>
      </c>
      <c r="D123" s="51">
        <f t="shared" si="4"/>
        <v>33132</v>
      </c>
    </row>
    <row r="124" spans="1:4" ht="12.75" hidden="1">
      <c r="A124" s="48" t="s">
        <v>54</v>
      </c>
      <c r="B124" s="49">
        <v>20174</v>
      </c>
      <c r="C124" s="49">
        <v>20174</v>
      </c>
      <c r="D124" s="51">
        <f t="shared" si="4"/>
        <v>40348</v>
      </c>
    </row>
    <row r="125" spans="1:4" ht="12.75" hidden="1">
      <c r="A125" s="48" t="s">
        <v>56</v>
      </c>
      <c r="B125" s="49">
        <v>8204</v>
      </c>
      <c r="C125" s="49">
        <v>8204</v>
      </c>
      <c r="D125" s="51">
        <f t="shared" si="4"/>
        <v>16408</v>
      </c>
    </row>
    <row r="126" spans="1:4" ht="12" customHeight="1" hidden="1">
      <c r="A126" s="18" t="s">
        <v>57</v>
      </c>
      <c r="B126" s="49">
        <v>15324</v>
      </c>
      <c r="C126" s="49">
        <v>15324</v>
      </c>
      <c r="D126" s="51">
        <f t="shared" si="4"/>
        <v>30648</v>
      </c>
    </row>
    <row r="127" spans="1:4" ht="12.75" customHeight="1" hidden="1">
      <c r="A127" s="18" t="s">
        <v>58</v>
      </c>
      <c r="B127" s="49">
        <v>9892</v>
      </c>
      <c r="C127" s="49">
        <v>9892</v>
      </c>
      <c r="D127" s="51">
        <f t="shared" si="4"/>
        <v>19784</v>
      </c>
    </row>
    <row r="128" spans="1:4" ht="12.75" customHeight="1" hidden="1">
      <c r="A128" s="48" t="s">
        <v>59</v>
      </c>
      <c r="B128" s="49">
        <v>10841</v>
      </c>
      <c r="C128" s="49">
        <v>10841</v>
      </c>
      <c r="D128" s="51">
        <f t="shared" si="4"/>
        <v>21682</v>
      </c>
    </row>
    <row r="129" spans="1:4" ht="12.75" hidden="1">
      <c r="A129" s="48" t="s">
        <v>60</v>
      </c>
      <c r="B129" s="49">
        <v>21204</v>
      </c>
      <c r="C129" s="49">
        <v>21204</v>
      </c>
      <c r="D129" s="51">
        <f t="shared" si="4"/>
        <v>42408</v>
      </c>
    </row>
    <row r="130" spans="1:4" ht="12.75" hidden="1">
      <c r="A130" s="48" t="s">
        <v>77</v>
      </c>
      <c r="B130" s="49">
        <v>11400</v>
      </c>
      <c r="C130" s="49">
        <v>11400</v>
      </c>
      <c r="D130" s="51">
        <f t="shared" si="4"/>
        <v>22800</v>
      </c>
    </row>
    <row r="131" spans="1:4" ht="12.75" hidden="1">
      <c r="A131" s="18" t="s">
        <v>61</v>
      </c>
      <c r="B131" s="49">
        <v>39567</v>
      </c>
      <c r="C131" s="49">
        <v>39567</v>
      </c>
      <c r="D131" s="51">
        <f t="shared" si="4"/>
        <v>79134</v>
      </c>
    </row>
    <row r="132" spans="1:4" ht="12.75" hidden="1">
      <c r="A132" s="18" t="s">
        <v>62</v>
      </c>
      <c r="B132" s="49">
        <v>12754</v>
      </c>
      <c r="C132" s="49">
        <v>12754</v>
      </c>
      <c r="D132" s="51">
        <f t="shared" si="4"/>
        <v>25508</v>
      </c>
    </row>
    <row r="133" spans="1:4" ht="12.75" hidden="1">
      <c r="A133" s="18" t="s">
        <v>63</v>
      </c>
      <c r="B133" s="49">
        <v>13715</v>
      </c>
      <c r="C133" s="49">
        <v>13715</v>
      </c>
      <c r="D133" s="51">
        <f t="shared" si="4"/>
        <v>27430</v>
      </c>
    </row>
    <row r="134" spans="1:4" ht="12.75" hidden="1">
      <c r="A134" s="18" t="s">
        <v>64</v>
      </c>
      <c r="B134" s="49">
        <v>13314</v>
      </c>
      <c r="C134" s="49">
        <v>13314</v>
      </c>
      <c r="D134" s="51">
        <f t="shared" si="4"/>
        <v>26628</v>
      </c>
    </row>
    <row r="135" spans="1:4" ht="12.75" hidden="1">
      <c r="A135" s="48" t="s">
        <v>65</v>
      </c>
      <c r="B135" s="49">
        <v>3378</v>
      </c>
      <c r="C135" s="49">
        <v>3378</v>
      </c>
      <c r="D135" s="51">
        <f t="shared" si="4"/>
        <v>6756</v>
      </c>
    </row>
    <row r="136" spans="1:4" ht="12.75" hidden="1">
      <c r="A136" s="48" t="s">
        <v>66</v>
      </c>
      <c r="B136" s="49">
        <v>4558</v>
      </c>
      <c r="C136" s="49">
        <v>4558</v>
      </c>
      <c r="D136" s="51">
        <f t="shared" si="4"/>
        <v>9116</v>
      </c>
    </row>
    <row r="137" spans="1:4" ht="12.75" hidden="1">
      <c r="A137" s="48" t="s">
        <v>67</v>
      </c>
      <c r="B137" s="49">
        <v>10959</v>
      </c>
      <c r="C137" s="49">
        <v>10959</v>
      </c>
      <c r="D137" s="51">
        <f t="shared" si="4"/>
        <v>21918</v>
      </c>
    </row>
    <row r="138" spans="1:4" ht="12.75" hidden="1">
      <c r="A138" s="48" t="s">
        <v>68</v>
      </c>
      <c r="B138" s="49">
        <v>7375</v>
      </c>
      <c r="C138" s="49">
        <v>7375</v>
      </c>
      <c r="D138" s="51">
        <f t="shared" si="4"/>
        <v>14750</v>
      </c>
    </row>
    <row r="139" spans="1:4" ht="12.75" hidden="1">
      <c r="A139" s="48" t="s">
        <v>69</v>
      </c>
      <c r="B139" s="49">
        <v>39919</v>
      </c>
      <c r="C139" s="49">
        <v>39919</v>
      </c>
      <c r="D139" s="51">
        <f t="shared" si="4"/>
        <v>79838</v>
      </c>
    </row>
    <row r="140" spans="1:4" ht="12.75" customHeight="1" hidden="1">
      <c r="A140" s="18" t="s">
        <v>70</v>
      </c>
      <c r="B140" s="49"/>
      <c r="C140" s="49"/>
      <c r="D140" s="51">
        <f t="shared" si="4"/>
        <v>0</v>
      </c>
    </row>
    <row r="141" spans="1:4" ht="12.75" hidden="1">
      <c r="A141" s="48" t="s">
        <v>72</v>
      </c>
      <c r="B141" s="49">
        <v>23188</v>
      </c>
      <c r="C141" s="49">
        <v>23188</v>
      </c>
      <c r="D141" s="51">
        <f t="shared" si="4"/>
        <v>46376</v>
      </c>
    </row>
    <row r="142" spans="1:4" ht="5.25" customHeight="1" hidden="1">
      <c r="A142" s="18" t="s">
        <v>23</v>
      </c>
      <c r="B142" s="49"/>
      <c r="C142" s="49"/>
      <c r="D142" s="51">
        <f t="shared" si="4"/>
        <v>0</v>
      </c>
    </row>
    <row r="143" spans="1:4" ht="13.5" hidden="1" thickBot="1">
      <c r="A143" s="18" t="s">
        <v>71</v>
      </c>
      <c r="B143" s="56">
        <v>3077</v>
      </c>
      <c r="C143" s="56">
        <v>3077</v>
      </c>
      <c r="D143" s="51">
        <f t="shared" si="4"/>
        <v>6154</v>
      </c>
    </row>
    <row r="144" spans="1:4" ht="13.5" hidden="1" thickBot="1">
      <c r="A144" s="19" t="s">
        <v>5</v>
      </c>
      <c r="B144" s="52">
        <f>SUM(B119:B143)</f>
        <v>311796</v>
      </c>
      <c r="C144" s="52">
        <f>SUM(C119:C143)</f>
        <v>311796</v>
      </c>
      <c r="D144" s="53">
        <f t="shared" si="4"/>
        <v>623592</v>
      </c>
    </row>
    <row r="145" spans="2:3" ht="12.75">
      <c r="B145" s="46"/>
      <c r="C145" s="30"/>
    </row>
    <row r="146" spans="2:3" ht="12.75">
      <c r="B146" s="47"/>
      <c r="C146" s="47"/>
    </row>
    <row r="147" ht="12.75">
      <c r="C147" s="42"/>
    </row>
    <row r="149" ht="18.75" customHeight="1" hidden="1"/>
  </sheetData>
  <sheetProtection/>
  <mergeCells count="20">
    <mergeCell ref="B88:B90"/>
    <mergeCell ref="A87:A90"/>
    <mergeCell ref="B87:C87"/>
    <mergeCell ref="B1:D1"/>
    <mergeCell ref="B2:D2"/>
    <mergeCell ref="B80:D80"/>
    <mergeCell ref="A7:A9"/>
    <mergeCell ref="D7:D9"/>
    <mergeCell ref="C8:C9"/>
    <mergeCell ref="B8:B9"/>
    <mergeCell ref="D87:D90"/>
    <mergeCell ref="A4:D4"/>
    <mergeCell ref="A6:D6"/>
    <mergeCell ref="A85:D85"/>
    <mergeCell ref="A83:D83"/>
    <mergeCell ref="A84:D84"/>
    <mergeCell ref="B81:D81"/>
    <mergeCell ref="B7:C7"/>
    <mergeCell ref="A5:D5"/>
    <mergeCell ref="C88:C90"/>
  </mergeCells>
  <printOptions/>
  <pageMargins left="1.1811023622047245" right="0.3937007874015748" top="0" bottom="0" header="0.31496062992125984" footer="0.31496062992125984"/>
  <pageSetup fitToHeight="0" fitToWidth="1" horizontalDpi="600" verticalDpi="600" orientation="portrait" paperSize="9" scale="78" r:id="rId1"/>
  <rowBreaks count="1" manualBreakCount="1">
    <brk id="7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РЭЦ</dc:creator>
  <cp:keywords/>
  <dc:description/>
  <cp:lastModifiedBy>lny</cp:lastModifiedBy>
  <cp:lastPrinted>2019-05-13T07:35:42Z</cp:lastPrinted>
  <dcterms:created xsi:type="dcterms:W3CDTF">2000-02-22T04:45:26Z</dcterms:created>
  <dcterms:modified xsi:type="dcterms:W3CDTF">2020-08-05T09:45:04Z</dcterms:modified>
  <cp:category/>
  <cp:version/>
  <cp:contentType/>
  <cp:contentStatus/>
</cp:coreProperties>
</file>