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1098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'Прикрепление'!$A$1:$D$137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<sst xmlns="http://schemas.openxmlformats.org/spreadsheetml/2006/main" count="124" uniqueCount="84">
  <si>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</si>
  <si>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</si>
  <si>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</si>
  <si>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</si>
  <si>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</si>
  <si>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</si>
  <si>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</si>
  <si>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</si>
  <si>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</si>
  <si>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</si>
  <si>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</si>
  <si>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</si>
  <si>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</si>
  <si>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</si>
  <si>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ООО "Медстар-Сервис"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</si>
  <si>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</si>
  <si>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</si>
  <si>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</si>
  <si>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</si>
  <si>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</si>
  <si>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</si>
  <si>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</si>
  <si>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</si>
  <si>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</si>
  <si>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</si>
  <si>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</si>
  <si>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</si>
  <si>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</si>
  <si>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</si>
  <si>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</si>
  <si>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</si>
  <si>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</si>
  <si>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</si>
  <si>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</si>
  <si>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</si>
  <si>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</si>
  <si>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</si>
  <si>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</si>
  <si>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</si>
  <si>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</si>
  <si>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</si>
  <si>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</si>
  <si>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</si>
  <si>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</si>
  <si>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</si>
  <si>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</si>
  <si>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</si>
  <si>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</si>
  <si>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</si>
  <si>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</si>
  <si>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</si>
  <si>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</si>
  <si>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</si>
  <si>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</si>
  <si>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</si>
  <si>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</si>
  <si>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</si>
  <si>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</si>
  <si>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</si>
  <si>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</si>
  <si>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</si>
  <si>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</si>
  <si>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</si>
  <si>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</si>
  <si>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</si>
  <si>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</si>
  <si>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</si>
  <si>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</si>
  <si>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</si>
  <si>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</si>
  <si>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</si>
  <si>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</si>
  <si>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</si>
  <si>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</si>
  <si>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Поликлиника ТНЦ СО РАН</t>
  </si>
  <si>
    <t>Поликлиника ТНЦ СО РАН (взр.)</t>
  </si>
  <si>
    <t>Поликлиника ТНЦ СО РАН (дети)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</si>
  <si>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</si>
  <si>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</si>
  <si>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</si>
  <si>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</si>
  <si>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</si>
  <si>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 xml:space="preserve"> в разрезе страховых медицинских организаций по состоянию на 01.01.2018</t>
  </si>
  <si>
    <t xml:space="preserve">  в разрезе страховых медицинских организаций по состоянию на 01.01.2018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</si>
</sst>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right" indent="1"/>
    </xf>
    <xf numFmtId="0" fontId="3" fillId="24" borderId="12" xfId="0" applyFont="1" applyFill="1" applyBorder="1" applyAlignment="1">
      <alignment/>
    </xf>
    <xf numFmtId="0" fontId="4" fillId="24" borderId="14" xfId="0" applyFont="1" applyFill="1" applyBorder="1" applyAlignment="1">
      <alignment horizontal="right" indent="1"/>
    </xf>
    <xf numFmtId="0" fontId="2" fillId="24" borderId="15" xfId="0" applyFont="1" applyFill="1" applyBorder="1" applyAlignment="1">
      <alignment horizontal="right" indent="1"/>
    </xf>
    <xf numFmtId="0" fontId="5" fillId="24" borderId="15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1" fillId="0" borderId="12" xfId="0" applyFont="1" applyBorder="1" applyAlignment="1">
      <alignment/>
    </xf>
    <xf numFmtId="0" fontId="3" fillId="24" borderId="16" xfId="0" applyFont="1" applyFill="1" applyBorder="1" applyAlignment="1">
      <alignment/>
    </xf>
    <xf numFmtId="0" fontId="4" fillId="24" borderId="17" xfId="0" applyFont="1" applyFill="1" applyBorder="1" applyAlignment="1">
      <alignment horizontal="right" indent="1"/>
    </xf>
    <xf numFmtId="0" fontId="4" fillId="24" borderId="18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3" fillId="24" borderId="17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24" borderId="16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indent="1"/>
    </xf>
    <xf numFmtId="3" fontId="1" fillId="0" borderId="12" xfId="0" applyNumberFormat="1" applyFont="1" applyFill="1" applyBorder="1" applyAlignment="1">
      <alignment horizontal="right" indent="1"/>
    </xf>
    <xf numFmtId="3" fontId="1" fillId="24" borderId="14" xfId="0" applyNumberFormat="1" applyFont="1" applyFill="1" applyBorder="1" applyAlignment="1">
      <alignment horizontal="right" indent="1"/>
    </xf>
    <xf numFmtId="3" fontId="1" fillId="24" borderId="12" xfId="0" applyNumberFormat="1" applyFont="1" applyFill="1" applyBorder="1" applyAlignment="1">
      <alignment horizontal="right" indent="1"/>
    </xf>
    <xf numFmtId="3" fontId="1" fillId="0" borderId="17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3" fontId="3" fillId="0" borderId="12" xfId="0" applyNumberFormat="1" applyFont="1" applyFill="1" applyBorder="1" applyAlignment="1">
      <alignment horizontal="right" indent="1"/>
    </xf>
    <xf numFmtId="3" fontId="4" fillId="24" borderId="14" xfId="0" applyNumberFormat="1" applyFont="1" applyFill="1" applyBorder="1" applyAlignment="1">
      <alignment horizontal="right" indent="1"/>
    </xf>
    <xf numFmtId="3" fontId="3" fillId="0" borderId="18" xfId="0" applyNumberFormat="1" applyFont="1" applyFill="1" applyBorder="1" applyAlignment="1">
      <alignment horizontal="right" indent="1"/>
    </xf>
    <xf numFmtId="3" fontId="3" fillId="0" borderId="16" xfId="0" applyNumberFormat="1" applyFont="1" applyFill="1" applyBorder="1" applyAlignment="1">
      <alignment horizontal="right" inden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3" fillId="24" borderId="0" xfId="0" applyFont="1" applyFill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37"/>
  <sheetViews>
    <sheetView tabSelected="1" zoomScalePageLayoutView="0" workbookViewId="0" topLeftCell="A62">
      <selection activeCell="B79" sqref="B79:D80"/>
    </sheetView>
  </sheetViews>
  <sheetFormatPr defaultColWidth="9.125" defaultRowHeight="12.75"/>
  <cols>
    <col min="1" max="1" width="48.50390625" style="1" customWidth="1"/>
    <col min="2" max="2" width="21.125" style="46" customWidth="1"/>
    <col min="3" max="3" width="20.50390625" style="2" customWidth="1"/>
    <col min="4" max="4" width="20.875" style="1" customWidth="1"/>
    <col min="5" max="5" width="8.875" style="1" customWidth="1"/>
    <col min="6" max="13" width="9.125" style="1" customWidth="1"/>
    <col min="14" max="14" width="8.625" style="1" customWidth="1"/>
    <col min="15" max="16384" width="9.125" style="1" customWidth="1"/>
  </cols>
  <sheetData>
    <row r="1" spans="1:4" ht="12.75">
      <c r="A1" s="33" t="s">
        <v>6</v>
      </c>
      <c r="B1" s="84"/>
      <c r="C1" s="84"/>
      <c r="D1" s="84"/>
    </row>
    <row r="2" spans="1:4" ht="12.75">
      <c r="A2" s="33"/>
      <c r="B2" s="70"/>
      <c r="C2" s="70"/>
      <c r="D2" s="70"/>
    </row>
    <row r="3" spans="1:4" ht="15.75" customHeight="1">
      <c r="A3" s="3"/>
      <c r="B3" s="45"/>
      <c r="C3" s="4"/>
      <c r="D3" s="3"/>
    </row>
    <row r="4" spans="1:4" ht="12.75">
      <c r="A4" s="68" t="s">
        <v>63</v>
      </c>
      <c r="B4" s="68"/>
      <c r="C4" s="68"/>
      <c r="D4" s="68"/>
    </row>
    <row r="5" spans="1:4" ht="12.75">
      <c r="A5" s="68" t="s">
        <v>65</v>
      </c>
      <c r="B5" s="68"/>
      <c r="C5" s="68"/>
      <c r="D5" s="68"/>
    </row>
    <row r="6" spans="1:4" ht="13.5" thickBot="1">
      <c r="A6" s="68" t="s">
        <v>82</v>
      </c>
      <c r="B6" s="68"/>
      <c r="C6" s="68"/>
      <c r="D6" s="68"/>
    </row>
    <row r="7" spans="1:4" ht="13.5" customHeight="1" thickBot="1">
      <c r="A7" s="65" t="s">
        <v>13</v>
      </c>
      <c r="B7" s="71" t="s">
        <v>21</v>
      </c>
      <c r="C7" s="72"/>
      <c r="D7" s="65" t="s">
        <v>19</v>
      </c>
    </row>
    <row r="8" spans="1:4" ht="12.75" customHeight="1">
      <c r="A8" s="85"/>
      <c r="B8" s="76" t="s">
        <v>22</v>
      </c>
      <c r="C8" s="76" t="s">
        <v>4</v>
      </c>
      <c r="D8" s="66"/>
    </row>
    <row r="9" spans="1:4" ht="13.5" customHeight="1" thickBot="1">
      <c r="A9" s="86"/>
      <c r="B9" s="78"/>
      <c r="C9" s="87"/>
      <c r="D9" s="67"/>
    </row>
    <row r="10" spans="1:4" ht="13.5" hidden="1" thickBot="1">
      <c r="A10" s="6" t="s">
        <v>2</v>
      </c>
      <c r="B10" s="47"/>
      <c r="C10" s="35"/>
      <c r="D10" s="7"/>
    </row>
    <row r="11" spans="1:4" ht="11.25" customHeight="1" hidden="1">
      <c r="A11" s="8" t="s">
        <v>24</v>
      </c>
      <c r="B11" s="43">
        <v>127191</v>
      </c>
      <c r="C11" s="26">
        <v>124539</v>
      </c>
      <c r="D11" s="9">
        <f aca="true" t="shared" si="0" ref="D11:D23">SUM(B11:C11)</f>
        <v>251730</v>
      </c>
    </row>
    <row r="12" spans="1:4" ht="12.75" customHeight="1" hidden="1">
      <c r="A12" s="8" t="s">
        <v>15</v>
      </c>
      <c r="B12" s="43"/>
      <c r="C12" s="26"/>
      <c r="D12" s="9">
        <f t="shared" si="0"/>
        <v>0</v>
      </c>
    </row>
    <row r="13" spans="1:4" ht="12.75" customHeight="1" hidden="1">
      <c r="A13" s="8" t="s">
        <v>14</v>
      </c>
      <c r="B13" s="43"/>
      <c r="C13" s="26"/>
      <c r="D13" s="9">
        <f t="shared" si="0"/>
        <v>0</v>
      </c>
    </row>
    <row r="14" spans="1:4" ht="12.75" customHeight="1" hidden="1">
      <c r="A14" s="8" t="s">
        <v>16</v>
      </c>
      <c r="B14" s="43"/>
      <c r="C14" s="26"/>
      <c r="D14" s="9">
        <f t="shared" si="0"/>
        <v>0</v>
      </c>
    </row>
    <row r="15" spans="1:4" ht="13.5" hidden="1" thickBot="1">
      <c r="A15" s="8" t="s">
        <v>25</v>
      </c>
      <c r="B15" s="43">
        <v>9549</v>
      </c>
      <c r="C15" s="26">
        <v>7898</v>
      </c>
      <c r="D15" s="9">
        <f t="shared" si="0"/>
        <v>17447</v>
      </c>
    </row>
    <row r="16" spans="1:4" ht="13.5" hidden="1" thickBot="1">
      <c r="A16" s="8" t="s">
        <v>26</v>
      </c>
      <c r="B16" s="43">
        <v>49941</v>
      </c>
      <c r="C16" s="26">
        <v>36165</v>
      </c>
      <c r="D16" s="9">
        <f t="shared" si="0"/>
        <v>86106</v>
      </c>
    </row>
    <row r="17" spans="1:8" ht="13.5" hidden="1" thickBot="1">
      <c r="A17" s="8" t="s">
        <v>27</v>
      </c>
      <c r="B17" s="43">
        <v>5477</v>
      </c>
      <c r="C17" s="26">
        <v>5768</v>
      </c>
      <c r="D17" s="9">
        <f t="shared" si="0"/>
        <v>11245</v>
      </c>
      <c r="H17" s="1" t="s">
        <v>6</v>
      </c>
    </row>
    <row r="18" spans="1:4" ht="13.5" hidden="1" thickBot="1">
      <c r="A18" s="8" t="s">
        <v>28</v>
      </c>
      <c r="B18" s="43">
        <v>1470</v>
      </c>
      <c r="C18" s="26">
        <v>3037</v>
      </c>
      <c r="D18" s="9">
        <f t="shared" si="0"/>
        <v>4507</v>
      </c>
    </row>
    <row r="19" spans="1:4" ht="13.5" hidden="1" thickBot="1">
      <c r="A19" s="8" t="s">
        <v>29</v>
      </c>
      <c r="B19" s="43">
        <v>7401</v>
      </c>
      <c r="C19" s="26">
        <v>5122</v>
      </c>
      <c r="D19" s="9">
        <f t="shared" si="0"/>
        <v>12523</v>
      </c>
    </row>
    <row r="20" spans="1:4" ht="13.5" hidden="1" thickBot="1">
      <c r="A20" s="8" t="s">
        <v>30</v>
      </c>
      <c r="B20" s="43">
        <v>15869</v>
      </c>
      <c r="C20" s="26">
        <v>28562</v>
      </c>
      <c r="D20" s="9">
        <f t="shared" si="0"/>
        <v>44431</v>
      </c>
    </row>
    <row r="21" spans="1:4" ht="11.25" customHeight="1" hidden="1">
      <c r="A21" s="8" t="s">
        <v>23</v>
      </c>
      <c r="B21" s="43">
        <v>1167</v>
      </c>
      <c r="C21" s="26">
        <v>1602</v>
      </c>
      <c r="D21" s="9">
        <f t="shared" si="0"/>
        <v>2769</v>
      </c>
    </row>
    <row r="22" spans="1:4" ht="12" customHeight="1" hidden="1">
      <c r="A22" s="8" t="s">
        <v>17</v>
      </c>
      <c r="B22" s="43">
        <v>173</v>
      </c>
      <c r="C22" s="26">
        <v>79</v>
      </c>
      <c r="D22" s="9">
        <f t="shared" si="0"/>
        <v>252</v>
      </c>
    </row>
    <row r="23" spans="1:4" ht="14.25" customHeight="1" hidden="1" thickBot="1">
      <c r="A23" s="10" t="s">
        <v>1</v>
      </c>
      <c r="B23" s="39">
        <f>SUM(B11:B22)</f>
        <v>218238</v>
      </c>
      <c r="C23" s="24">
        <f>SUM(C11:C22)</f>
        <v>212772</v>
      </c>
      <c r="D23" s="9">
        <f t="shared" si="0"/>
        <v>431010</v>
      </c>
    </row>
    <row r="24" spans="1:4" ht="13.5" hidden="1" thickBot="1">
      <c r="A24" s="6" t="s">
        <v>3</v>
      </c>
      <c r="B24" s="37"/>
      <c r="C24" s="25"/>
      <c r="D24" s="13"/>
    </row>
    <row r="25" spans="1:4" ht="13.5" hidden="1" thickBot="1">
      <c r="A25" s="8" t="s">
        <v>31</v>
      </c>
      <c r="B25" s="44">
        <v>15146</v>
      </c>
      <c r="C25" s="26">
        <v>24351</v>
      </c>
      <c r="D25" s="11">
        <f>SUM(B25:C25)</f>
        <v>39497</v>
      </c>
    </row>
    <row r="26" spans="1:4" ht="13.5" hidden="1" thickBot="1">
      <c r="A26" s="8" t="s">
        <v>32</v>
      </c>
      <c r="B26" s="44">
        <v>19891</v>
      </c>
      <c r="C26" s="26">
        <v>31816</v>
      </c>
      <c r="D26" s="11">
        <f>SUM(B26:C26)</f>
        <v>51707</v>
      </c>
    </row>
    <row r="27" spans="1:4" ht="13.5" hidden="1" thickBot="1">
      <c r="A27" s="8" t="s">
        <v>29</v>
      </c>
      <c r="B27" s="44">
        <v>2328</v>
      </c>
      <c r="C27" s="26">
        <v>2592</v>
      </c>
      <c r="D27" s="11">
        <f>SUM(B27:C27)</f>
        <v>4920</v>
      </c>
    </row>
    <row r="28" spans="1:4" ht="13.5" hidden="1" thickBot="1">
      <c r="A28" s="10" t="s">
        <v>1</v>
      </c>
      <c r="B28" s="36">
        <f>SUM(B25:B27)</f>
        <v>37365</v>
      </c>
      <c r="C28" s="36">
        <f>SUM(C25:C27)</f>
        <v>58759</v>
      </c>
      <c r="D28" s="11">
        <f>SUM(B28:C28)</f>
        <v>96124</v>
      </c>
    </row>
    <row r="29" spans="1:4" ht="12.75">
      <c r="A29" s="6" t="s">
        <v>12</v>
      </c>
      <c r="B29" s="40"/>
      <c r="C29" s="40"/>
      <c r="D29" s="14"/>
    </row>
    <row r="30" spans="1:4" ht="12.75">
      <c r="A30" s="30" t="s">
        <v>33</v>
      </c>
      <c r="B30" s="55">
        <v>12126</v>
      </c>
      <c r="C30" s="55">
        <v>14447</v>
      </c>
      <c r="D30" s="11">
        <f aca="true" t="shared" si="1" ref="D30:D54">SUM(B30:C30)</f>
        <v>26573</v>
      </c>
    </row>
    <row r="31" spans="1:4" ht="12.75" customHeight="1">
      <c r="A31" s="30" t="s">
        <v>34</v>
      </c>
      <c r="B31" s="55">
        <v>17788</v>
      </c>
      <c r="C31" s="55">
        <v>17052</v>
      </c>
      <c r="D31" s="11">
        <f t="shared" si="1"/>
        <v>34840</v>
      </c>
    </row>
    <row r="32" spans="1:4" ht="12.75">
      <c r="A32" s="30" t="s">
        <v>35</v>
      </c>
      <c r="B32" s="55">
        <v>28792</v>
      </c>
      <c r="C32" s="55">
        <v>28601</v>
      </c>
      <c r="D32" s="11">
        <f t="shared" si="1"/>
        <v>57393</v>
      </c>
    </row>
    <row r="33" spans="1:4" ht="12.75">
      <c r="A33" s="30" t="s">
        <v>70</v>
      </c>
      <c r="B33" s="55">
        <v>16592</v>
      </c>
      <c r="C33" s="55">
        <v>13346</v>
      </c>
      <c r="D33" s="11">
        <f t="shared" si="1"/>
        <v>29938</v>
      </c>
    </row>
    <row r="34" spans="1:4" ht="12.75">
      <c r="A34" s="30" t="s">
        <v>25</v>
      </c>
      <c r="B34" s="55">
        <v>8486</v>
      </c>
      <c r="C34" s="55">
        <v>6790</v>
      </c>
      <c r="D34" s="11">
        <f t="shared" si="1"/>
        <v>15276</v>
      </c>
    </row>
    <row r="35" spans="1:4" ht="12" customHeight="1">
      <c r="A35" s="30" t="s">
        <v>26</v>
      </c>
      <c r="B35" s="55">
        <v>29836</v>
      </c>
      <c r="C35" s="55">
        <v>21511</v>
      </c>
      <c r="D35" s="11">
        <f t="shared" si="1"/>
        <v>51347</v>
      </c>
    </row>
    <row r="36" spans="1:4" ht="12.75">
      <c r="A36" s="30" t="s">
        <v>67</v>
      </c>
      <c r="B36" s="55">
        <v>13812</v>
      </c>
      <c r="C36" s="55">
        <v>16170</v>
      </c>
      <c r="D36" s="11">
        <f t="shared" si="1"/>
        <v>29982</v>
      </c>
    </row>
    <row r="37" spans="1:4" ht="12.75">
      <c r="A37" s="30" t="s">
        <v>68</v>
      </c>
      <c r="B37" s="55">
        <v>23972</v>
      </c>
      <c r="C37" s="55">
        <v>20591</v>
      </c>
      <c r="D37" s="11">
        <f t="shared" si="1"/>
        <v>44563</v>
      </c>
    </row>
    <row r="38" spans="1:4" ht="12.75">
      <c r="A38" s="30" t="s">
        <v>28</v>
      </c>
      <c r="B38" s="55">
        <v>1508</v>
      </c>
      <c r="C38" s="55">
        <v>2796</v>
      </c>
      <c r="D38" s="11">
        <f t="shared" si="1"/>
        <v>4304</v>
      </c>
    </row>
    <row r="39" spans="1:4" ht="12.75">
      <c r="A39" s="30" t="s">
        <v>36</v>
      </c>
      <c r="B39" s="55">
        <v>36814</v>
      </c>
      <c r="C39" s="55">
        <v>24236</v>
      </c>
      <c r="D39" s="11">
        <f t="shared" si="1"/>
        <v>61050</v>
      </c>
    </row>
    <row r="40" spans="1:4" ht="12.75">
      <c r="A40" s="30" t="s">
        <v>37</v>
      </c>
      <c r="B40" s="55">
        <v>10544</v>
      </c>
      <c r="C40" s="55">
        <v>11587</v>
      </c>
      <c r="D40" s="11">
        <f t="shared" si="1"/>
        <v>22131</v>
      </c>
    </row>
    <row r="41" spans="1:4" ht="14.25" customHeight="1">
      <c r="A41" s="30" t="s">
        <v>79</v>
      </c>
      <c r="B41" s="56">
        <v>864</v>
      </c>
      <c r="C41" s="56">
        <v>1</v>
      </c>
      <c r="D41" s="11">
        <f t="shared" si="1"/>
        <v>865</v>
      </c>
    </row>
    <row r="42" spans="1:4" ht="12.75">
      <c r="A42" s="30" t="s">
        <v>75</v>
      </c>
      <c r="B42" s="55">
        <v>7395</v>
      </c>
      <c r="C42" s="55">
        <v>5057</v>
      </c>
      <c r="D42" s="11">
        <f t="shared" si="1"/>
        <v>12452</v>
      </c>
    </row>
    <row r="43" spans="1:4" ht="12.75">
      <c r="A43" s="30" t="s">
        <v>76</v>
      </c>
      <c r="B43" s="55">
        <v>2710</v>
      </c>
      <c r="C43" s="55">
        <v>3029</v>
      </c>
      <c r="D43" s="11">
        <f t="shared" si="1"/>
        <v>5739</v>
      </c>
    </row>
    <row r="44" spans="1:4" ht="12.75">
      <c r="A44" s="30" t="s">
        <v>69</v>
      </c>
      <c r="B44" s="55">
        <v>14396</v>
      </c>
      <c r="C44" s="55">
        <v>24850</v>
      </c>
      <c r="D44" s="11">
        <f t="shared" si="1"/>
        <v>39246</v>
      </c>
    </row>
    <row r="45" spans="1:4" ht="12.75">
      <c r="A45" s="30" t="s">
        <v>78</v>
      </c>
      <c r="B45" s="55">
        <v>160</v>
      </c>
      <c r="C45" s="55">
        <v>82</v>
      </c>
      <c r="D45" s="11">
        <f t="shared" si="1"/>
        <v>242</v>
      </c>
    </row>
    <row r="46" spans="1:4" ht="12.75">
      <c r="A46" s="31" t="s">
        <v>23</v>
      </c>
      <c r="B46" s="55">
        <v>1859</v>
      </c>
      <c r="C46" s="55">
        <v>2555</v>
      </c>
      <c r="D46" s="11">
        <f t="shared" si="1"/>
        <v>4414</v>
      </c>
    </row>
    <row r="47" spans="1:4" ht="12.75">
      <c r="A47" s="30" t="s">
        <v>18</v>
      </c>
      <c r="B47" s="55">
        <v>9772</v>
      </c>
      <c r="C47" s="55">
        <v>8807</v>
      </c>
      <c r="D47" s="11">
        <f t="shared" si="1"/>
        <v>18579</v>
      </c>
    </row>
    <row r="48" spans="1:4" ht="12.75">
      <c r="A48" s="30" t="s">
        <v>62</v>
      </c>
      <c r="B48" s="55">
        <v>739</v>
      </c>
      <c r="C48" s="55">
        <v>1468</v>
      </c>
      <c r="D48" s="11">
        <f t="shared" si="1"/>
        <v>2207</v>
      </c>
    </row>
    <row r="49" spans="1:4" ht="12.75">
      <c r="A49" s="30" t="s">
        <v>73</v>
      </c>
      <c r="B49" s="55">
        <v>8617</v>
      </c>
      <c r="C49" s="55">
        <v>12909</v>
      </c>
      <c r="D49" s="11">
        <f t="shared" si="1"/>
        <v>21526</v>
      </c>
    </row>
    <row r="50" spans="1:4" ht="12.75">
      <c r="A50" s="30" t="s">
        <v>38</v>
      </c>
      <c r="B50" s="55">
        <v>23069</v>
      </c>
      <c r="C50" s="55">
        <v>38771</v>
      </c>
      <c r="D50" s="11">
        <f t="shared" si="1"/>
        <v>61840</v>
      </c>
    </row>
    <row r="51" spans="1:4" ht="12.75">
      <c r="A51" s="30" t="s">
        <v>39</v>
      </c>
      <c r="B51" s="55">
        <v>892</v>
      </c>
      <c r="C51" s="55">
        <v>702</v>
      </c>
      <c r="D51" s="11">
        <f t="shared" si="1"/>
        <v>1594</v>
      </c>
    </row>
    <row r="52" spans="1:4" s="29" customFormat="1" ht="12.75">
      <c r="A52" s="30" t="s">
        <v>40</v>
      </c>
      <c r="B52" s="55">
        <v>1974</v>
      </c>
      <c r="C52" s="55">
        <v>2009</v>
      </c>
      <c r="D52" s="11">
        <f t="shared" si="1"/>
        <v>3983</v>
      </c>
    </row>
    <row r="53" spans="1:4" s="29" customFormat="1" ht="12.75">
      <c r="A53" s="30" t="s">
        <v>60</v>
      </c>
      <c r="B53" s="55">
        <v>34</v>
      </c>
      <c r="C53" s="55">
        <v>21</v>
      </c>
      <c r="D53" s="11">
        <f t="shared" si="1"/>
        <v>55</v>
      </c>
    </row>
    <row r="54" spans="1:4" s="29" customFormat="1" ht="12.75">
      <c r="A54" s="30" t="s">
        <v>77</v>
      </c>
      <c r="B54" s="56">
        <v>236</v>
      </c>
      <c r="C54" s="56">
        <v>880</v>
      </c>
      <c r="D54" s="11">
        <f t="shared" si="1"/>
        <v>1116</v>
      </c>
    </row>
    <row r="55" spans="1:5" ht="13.5" thickBot="1">
      <c r="A55" s="32" t="s">
        <v>11</v>
      </c>
      <c r="B55" s="64">
        <f>SUM(B51:B52)</f>
        <v>2866</v>
      </c>
      <c r="C55" s="64">
        <f>SUM(C51:C52)</f>
        <v>2711</v>
      </c>
      <c r="D55" s="48">
        <f>SUM(D51:D52)</f>
        <v>5577</v>
      </c>
      <c r="E55" s="53"/>
    </row>
    <row r="56" spans="1:4" ht="12.75">
      <c r="A56" s="10" t="s">
        <v>7</v>
      </c>
      <c r="B56" s="61">
        <f>SUM(B30:B39)+B41+B42+B44+B45+B46+B47+B51+B52+B53+B54</f>
        <v>227308</v>
      </c>
      <c r="C56" s="61">
        <f>SUM(C30:C39)+C41+C42+C44+C45+C46+C47+C51+C52+C53+C54</f>
        <v>210504</v>
      </c>
      <c r="D56" s="11">
        <f>SUM(B56:C56)</f>
        <v>437812</v>
      </c>
    </row>
    <row r="57" spans="1:4" ht="12.75">
      <c r="A57" s="10" t="s">
        <v>8</v>
      </c>
      <c r="B57" s="61">
        <f>SUM(B40+B43+B49+B50+B48)</f>
        <v>45679</v>
      </c>
      <c r="C57" s="61">
        <f>SUM(C40+C43+C49+C50+C48)</f>
        <v>67764</v>
      </c>
      <c r="D57" s="62">
        <f>B57+C57</f>
        <v>113443</v>
      </c>
    </row>
    <row r="58" spans="1:4" ht="13.5" thickBot="1">
      <c r="A58" s="16" t="s">
        <v>0</v>
      </c>
      <c r="B58" s="38">
        <f>SUM(B56:B57)</f>
        <v>272987</v>
      </c>
      <c r="C58" s="38">
        <f>SUM(C56:C57)</f>
        <v>278268</v>
      </c>
      <c r="D58" s="17">
        <f>SUM(D56:D57)</f>
        <v>551255</v>
      </c>
    </row>
    <row r="59" spans="1:4" ht="12.75">
      <c r="A59" s="6" t="s">
        <v>9</v>
      </c>
      <c r="B59" s="40"/>
      <c r="C59" s="40"/>
      <c r="D59" s="13"/>
    </row>
    <row r="60" spans="1:4" ht="12.75">
      <c r="A60" s="8" t="s">
        <v>71</v>
      </c>
      <c r="B60" s="55">
        <v>28945</v>
      </c>
      <c r="C60" s="57">
        <v>33431</v>
      </c>
      <c r="D60" s="11">
        <f aca="true" t="shared" si="2" ref="D60:D68">SUM(B60:C60)</f>
        <v>62376</v>
      </c>
    </row>
    <row r="61" spans="1:4" ht="12.75">
      <c r="A61" s="8" t="s">
        <v>72</v>
      </c>
      <c r="B61" s="55">
        <v>63594</v>
      </c>
      <c r="C61" s="57">
        <v>63167</v>
      </c>
      <c r="D61" s="11">
        <f t="shared" si="2"/>
        <v>126761</v>
      </c>
    </row>
    <row r="62" spans="1:4" ht="12.75">
      <c r="A62" s="8" t="s">
        <v>41</v>
      </c>
      <c r="B62" s="55">
        <v>49231</v>
      </c>
      <c r="C62" s="57">
        <v>44052</v>
      </c>
      <c r="D62" s="11">
        <f t="shared" si="2"/>
        <v>93283</v>
      </c>
    </row>
    <row r="63" spans="1:4" ht="12.75">
      <c r="A63" s="8" t="s">
        <v>74</v>
      </c>
      <c r="B63" s="55">
        <v>2366</v>
      </c>
      <c r="C63" s="57">
        <v>1224</v>
      </c>
      <c r="D63" s="11">
        <f t="shared" si="2"/>
        <v>3590</v>
      </c>
    </row>
    <row r="64" spans="1:4" ht="12.75">
      <c r="A64" s="8" t="s">
        <v>20</v>
      </c>
      <c r="B64" s="55">
        <v>10</v>
      </c>
      <c r="C64" s="57">
        <v>6</v>
      </c>
      <c r="D64" s="11">
        <f t="shared" si="2"/>
        <v>16</v>
      </c>
    </row>
    <row r="65" spans="1:4" ht="12.75">
      <c r="A65" s="8" t="s">
        <v>28</v>
      </c>
      <c r="B65" s="55">
        <v>948</v>
      </c>
      <c r="C65" s="57">
        <v>1433</v>
      </c>
      <c r="D65" s="11">
        <f t="shared" si="2"/>
        <v>2381</v>
      </c>
    </row>
    <row r="66" spans="1:4" ht="13.5" customHeight="1">
      <c r="A66" s="8" t="s">
        <v>78</v>
      </c>
      <c r="B66" s="55">
        <v>77</v>
      </c>
      <c r="C66" s="57">
        <v>50</v>
      </c>
      <c r="D66" s="11">
        <f t="shared" si="2"/>
        <v>127</v>
      </c>
    </row>
    <row r="67" spans="1:4" ht="13.5" customHeight="1">
      <c r="A67" s="15" t="s">
        <v>23</v>
      </c>
      <c r="B67" s="55">
        <v>574</v>
      </c>
      <c r="C67" s="57">
        <v>727</v>
      </c>
      <c r="D67" s="11">
        <f t="shared" si="2"/>
        <v>1301</v>
      </c>
    </row>
    <row r="68" spans="1:4" ht="12.75">
      <c r="A68" s="8" t="s">
        <v>79</v>
      </c>
      <c r="B68" s="56">
        <v>278</v>
      </c>
      <c r="C68" s="58">
        <v>0</v>
      </c>
      <c r="D68" s="11">
        <f t="shared" si="2"/>
        <v>278</v>
      </c>
    </row>
    <row r="69" spans="1:4" ht="13.5" thickBot="1">
      <c r="A69" s="16" t="s">
        <v>10</v>
      </c>
      <c r="B69" s="38">
        <f>SUM(B60:B68)</f>
        <v>146023</v>
      </c>
      <c r="C69" s="38">
        <f>SUM(C60:C68)</f>
        <v>144090</v>
      </c>
      <c r="D69" s="27">
        <f>SUM(D60:D68)</f>
        <v>290113</v>
      </c>
    </row>
    <row r="70" spans="1:4" ht="12.75">
      <c r="A70" s="19"/>
      <c r="B70" s="49"/>
      <c r="C70" s="28"/>
      <c r="D70" s="28"/>
    </row>
    <row r="71" spans="1:4" ht="12.75">
      <c r="A71" s="19"/>
      <c r="B71" s="49"/>
      <c r="C71" s="28"/>
      <c r="D71" s="28"/>
    </row>
    <row r="72" spans="1:4" ht="12.75">
      <c r="A72" s="19"/>
      <c r="B72" s="49"/>
      <c r="C72" s="28"/>
      <c r="D72" s="28"/>
    </row>
    <row r="73" spans="1:4" ht="12.75">
      <c r="A73" s="19"/>
      <c r="B73" s="49"/>
      <c r="C73" s="28"/>
      <c r="D73" s="28"/>
    </row>
    <row r="74" spans="1:4" ht="12.75">
      <c r="A74" s="19"/>
      <c r="B74" s="49"/>
      <c r="C74" s="28"/>
      <c r="D74" s="28"/>
    </row>
    <row r="75" spans="1:4" ht="12.75">
      <c r="A75" s="19"/>
      <c r="B75" s="49"/>
      <c r="C75" s="28"/>
      <c r="D75" s="28"/>
    </row>
    <row r="76" spans="1:4" ht="12.75">
      <c r="A76" s="19"/>
      <c r="B76" s="49"/>
      <c r="C76" s="28"/>
      <c r="D76" s="28"/>
    </row>
    <row r="77" spans="1:4" ht="12.75">
      <c r="A77" s="19"/>
      <c r="B77" s="49"/>
      <c r="C77" s="28"/>
      <c r="D77" s="28"/>
    </row>
    <row r="78" spans="1:4" ht="12.75">
      <c r="A78" s="19"/>
      <c r="B78" s="49"/>
      <c r="C78" s="28"/>
      <c r="D78" s="28"/>
    </row>
    <row r="79" spans="1:4" ht="12.75">
      <c r="A79" s="33"/>
      <c r="B79" s="84"/>
      <c r="C79" s="84"/>
      <c r="D79" s="84"/>
    </row>
    <row r="80" spans="1:4" ht="12.75">
      <c r="A80" s="33"/>
      <c r="B80" s="70"/>
      <c r="C80" s="70"/>
      <c r="D80" s="70"/>
    </row>
    <row r="81" spans="1:4" ht="12.75">
      <c r="A81" s="3"/>
      <c r="B81" s="45"/>
      <c r="C81" s="4"/>
      <c r="D81" s="3"/>
    </row>
    <row r="82" spans="1:4" ht="12.75">
      <c r="A82" s="69" t="s">
        <v>64</v>
      </c>
      <c r="B82" s="69"/>
      <c r="C82" s="69"/>
      <c r="D82" s="69"/>
    </row>
    <row r="83" spans="1:4" ht="12.75">
      <c r="A83" s="69" t="s">
        <v>66</v>
      </c>
      <c r="B83" s="69"/>
      <c r="C83" s="69"/>
      <c r="D83" s="69"/>
    </row>
    <row r="84" spans="1:4" ht="12.75">
      <c r="A84" s="68" t="s">
        <v>83</v>
      </c>
      <c r="B84" s="68"/>
      <c r="C84" s="68"/>
      <c r="D84" s="68"/>
    </row>
    <row r="85" spans="1:4" ht="6" customHeight="1" thickBot="1">
      <c r="A85" s="5"/>
      <c r="B85" s="50"/>
      <c r="C85" s="20"/>
      <c r="D85" s="5"/>
    </row>
    <row r="86" spans="1:4" ht="13.5" customHeight="1" thickBot="1">
      <c r="A86" s="79" t="s">
        <v>13</v>
      </c>
      <c r="B86" s="82" t="s">
        <v>21</v>
      </c>
      <c r="C86" s="83"/>
      <c r="D86" s="65" t="s">
        <v>19</v>
      </c>
    </row>
    <row r="87" spans="1:4" ht="12.75" customHeight="1">
      <c r="A87" s="80"/>
      <c r="B87" s="76" t="s">
        <v>22</v>
      </c>
      <c r="C87" s="73" t="s">
        <v>4</v>
      </c>
      <c r="D87" s="66"/>
    </row>
    <row r="88" spans="1:4" ht="12.75">
      <c r="A88" s="80"/>
      <c r="B88" s="77"/>
      <c r="C88" s="74"/>
      <c r="D88" s="66"/>
    </row>
    <row r="89" spans="1:4" ht="13.5" thickBot="1">
      <c r="A89" s="81"/>
      <c r="B89" s="78"/>
      <c r="C89" s="75"/>
      <c r="D89" s="67"/>
    </row>
    <row r="90" spans="1:4" ht="12.75">
      <c r="A90" s="60" t="s">
        <v>12</v>
      </c>
      <c r="B90" s="41"/>
      <c r="C90" s="41"/>
      <c r="D90" s="21"/>
    </row>
    <row r="91" spans="1:4" ht="12.75">
      <c r="A91" s="22" t="s">
        <v>59</v>
      </c>
      <c r="B91" s="55">
        <v>12942</v>
      </c>
      <c r="C91" s="26">
        <v>14342</v>
      </c>
      <c r="D91" s="11">
        <f aca="true" t="shared" si="3" ref="D91:D112">SUM(B91:C91)</f>
        <v>27284</v>
      </c>
    </row>
    <row r="92" spans="1:4" ht="12.75">
      <c r="A92" s="22" t="s">
        <v>43</v>
      </c>
      <c r="B92" s="55">
        <v>11184</v>
      </c>
      <c r="C92" s="26">
        <v>10018</v>
      </c>
      <c r="D92" s="11">
        <f t="shared" si="3"/>
        <v>21202</v>
      </c>
    </row>
    <row r="93" spans="1:4" ht="12.75" customHeight="1">
      <c r="A93" s="22" t="s">
        <v>80</v>
      </c>
      <c r="B93" s="44">
        <v>15496</v>
      </c>
      <c r="C93" s="26">
        <v>16203</v>
      </c>
      <c r="D93" s="11">
        <f t="shared" si="3"/>
        <v>31699</v>
      </c>
    </row>
    <row r="94" spans="1:4" ht="12" customHeight="1">
      <c r="A94" s="22" t="s">
        <v>42</v>
      </c>
      <c r="B94" s="44">
        <v>19199</v>
      </c>
      <c r="C94" s="26">
        <v>16367</v>
      </c>
      <c r="D94" s="11">
        <f t="shared" si="3"/>
        <v>35566</v>
      </c>
    </row>
    <row r="95" spans="1:4" ht="12.75">
      <c r="A95" s="22" t="s">
        <v>44</v>
      </c>
      <c r="B95" s="44">
        <v>7946</v>
      </c>
      <c r="C95" s="26">
        <v>21</v>
      </c>
      <c r="D95" s="11">
        <f t="shared" si="3"/>
        <v>7967</v>
      </c>
    </row>
    <row r="96" spans="1:4" ht="14.25" customHeight="1">
      <c r="A96" s="22" t="s">
        <v>45</v>
      </c>
      <c r="B96" s="44">
        <v>14403</v>
      </c>
      <c r="C96" s="26">
        <v>397</v>
      </c>
      <c r="D96" s="11">
        <f t="shared" si="3"/>
        <v>14800</v>
      </c>
    </row>
    <row r="97" spans="1:4" ht="13.5" customHeight="1">
      <c r="A97" s="22" t="s">
        <v>46</v>
      </c>
      <c r="B97" s="44">
        <v>9311</v>
      </c>
      <c r="C97" s="26">
        <v>5700</v>
      </c>
      <c r="D97" s="11">
        <f t="shared" si="3"/>
        <v>15011</v>
      </c>
    </row>
    <row r="98" spans="1:4" ht="14.25" customHeight="1">
      <c r="A98" s="22" t="s">
        <v>47</v>
      </c>
      <c r="B98" s="44">
        <v>10259</v>
      </c>
      <c r="C98" s="26">
        <v>3084</v>
      </c>
      <c r="D98" s="11">
        <f t="shared" si="3"/>
        <v>13343</v>
      </c>
    </row>
    <row r="99" spans="1:4" ht="12.75">
      <c r="A99" s="22" t="s">
        <v>48</v>
      </c>
      <c r="B99" s="44">
        <v>20202</v>
      </c>
      <c r="C99" s="26">
        <v>315</v>
      </c>
      <c r="D99" s="11">
        <f t="shared" si="3"/>
        <v>20517</v>
      </c>
    </row>
    <row r="100" spans="1:4" ht="12.75">
      <c r="A100" s="22" t="s">
        <v>61</v>
      </c>
      <c r="B100" s="44">
        <v>10745</v>
      </c>
      <c r="C100" s="26">
        <v>8238</v>
      </c>
      <c r="D100" s="11">
        <f t="shared" si="3"/>
        <v>18983</v>
      </c>
    </row>
    <row r="101" spans="1:4" ht="12.75">
      <c r="A101" s="22" t="s">
        <v>49</v>
      </c>
      <c r="B101" s="44">
        <v>38716</v>
      </c>
      <c r="C101" s="26">
        <v>554</v>
      </c>
      <c r="D101" s="11">
        <f t="shared" si="3"/>
        <v>39270</v>
      </c>
    </row>
    <row r="102" spans="1:4" ht="12.75">
      <c r="A102" s="22" t="s">
        <v>81</v>
      </c>
      <c r="B102" s="44">
        <v>12018</v>
      </c>
      <c r="C102" s="26">
        <v>388</v>
      </c>
      <c r="D102" s="11">
        <f t="shared" si="3"/>
        <v>12406</v>
      </c>
    </row>
    <row r="103" spans="1:4" ht="12.75">
      <c r="A103" s="22" t="s">
        <v>50</v>
      </c>
      <c r="B103" s="44">
        <v>12826</v>
      </c>
      <c r="C103" s="26">
        <v>310</v>
      </c>
      <c r="D103" s="11">
        <f t="shared" si="3"/>
        <v>13136</v>
      </c>
    </row>
    <row r="104" spans="1:4" ht="12.75">
      <c r="A104" s="22" t="s">
        <v>51</v>
      </c>
      <c r="B104" s="44">
        <v>12852</v>
      </c>
      <c r="C104" s="26">
        <v>277</v>
      </c>
      <c r="D104" s="11">
        <f t="shared" si="3"/>
        <v>13129</v>
      </c>
    </row>
    <row r="105" spans="1:4" ht="12.75">
      <c r="A105" s="22" t="s">
        <v>52</v>
      </c>
      <c r="B105" s="44">
        <v>3117</v>
      </c>
      <c r="C105" s="26">
        <v>14233</v>
      </c>
      <c r="D105" s="11">
        <f t="shared" si="3"/>
        <v>17350</v>
      </c>
    </row>
    <row r="106" spans="1:4" ht="12.75">
      <c r="A106" s="22" t="s">
        <v>53</v>
      </c>
      <c r="B106" s="44">
        <v>4265</v>
      </c>
      <c r="C106" s="26">
        <v>2309</v>
      </c>
      <c r="D106" s="11">
        <f t="shared" si="3"/>
        <v>6574</v>
      </c>
    </row>
    <row r="107" spans="1:4" ht="12.75">
      <c r="A107" s="22" t="s">
        <v>54</v>
      </c>
      <c r="B107" s="44">
        <v>10208</v>
      </c>
      <c r="C107" s="26">
        <v>180</v>
      </c>
      <c r="D107" s="11">
        <f t="shared" si="3"/>
        <v>10388</v>
      </c>
    </row>
    <row r="108" spans="1:4" ht="12.75">
      <c r="A108" s="22" t="s">
        <v>55</v>
      </c>
      <c r="B108" s="44">
        <v>6663</v>
      </c>
      <c r="C108" s="26">
        <v>11609</v>
      </c>
      <c r="D108" s="11">
        <f t="shared" si="3"/>
        <v>18272</v>
      </c>
    </row>
    <row r="109" spans="1:4" ht="12.75">
      <c r="A109" s="22" t="s">
        <v>56</v>
      </c>
      <c r="B109" s="44">
        <v>38620</v>
      </c>
      <c r="C109" s="26">
        <v>275</v>
      </c>
      <c r="D109" s="11">
        <f t="shared" si="3"/>
        <v>38895</v>
      </c>
    </row>
    <row r="110" spans="1:4" ht="14.25" customHeight="1">
      <c r="A110" s="22" t="s">
        <v>58</v>
      </c>
      <c r="B110" s="55">
        <v>25409</v>
      </c>
      <c r="C110" s="57">
        <v>88576</v>
      </c>
      <c r="D110" s="11">
        <f t="shared" si="3"/>
        <v>113985</v>
      </c>
    </row>
    <row r="111" spans="1:4" ht="13.5" thickBot="1">
      <c r="A111" s="22" t="s">
        <v>57</v>
      </c>
      <c r="B111" s="55">
        <v>2934</v>
      </c>
      <c r="C111" s="57">
        <v>1517</v>
      </c>
      <c r="D111" s="11">
        <f t="shared" si="3"/>
        <v>4451</v>
      </c>
    </row>
    <row r="112" spans="1:4" ht="13.5" thickBot="1">
      <c r="A112" s="23" t="s">
        <v>5</v>
      </c>
      <c r="B112" s="42">
        <f>SUM(B91:B111)</f>
        <v>299315</v>
      </c>
      <c r="C112" s="42">
        <f>SUM(C91:C111)</f>
        <v>194913</v>
      </c>
      <c r="D112" s="18">
        <f t="shared" si="3"/>
        <v>494228</v>
      </c>
    </row>
    <row r="113" spans="1:4" ht="12.75">
      <c r="A113" s="60" t="s">
        <v>9</v>
      </c>
      <c r="B113" s="37"/>
      <c r="C113" s="37"/>
      <c r="D113" s="12"/>
    </row>
    <row r="114" spans="1:4" ht="12.75">
      <c r="A114" s="22" t="s">
        <v>59</v>
      </c>
      <c r="B114" s="55">
        <v>6162</v>
      </c>
      <c r="C114" s="57">
        <v>6876</v>
      </c>
      <c r="D114" s="11">
        <f aca="true" t="shared" si="4" ref="D114:D135">SUM(B114:C114)</f>
        <v>13038</v>
      </c>
    </row>
    <row r="115" spans="1:4" ht="15" customHeight="1">
      <c r="A115" s="22" t="s">
        <v>43</v>
      </c>
      <c r="B115" s="44">
        <v>5595</v>
      </c>
      <c r="C115" s="26">
        <v>4851</v>
      </c>
      <c r="D115" s="11">
        <f t="shared" si="4"/>
        <v>10446</v>
      </c>
    </row>
    <row r="116" spans="1:4" ht="13.5" customHeight="1">
      <c r="A116" s="22" t="s">
        <v>80</v>
      </c>
      <c r="B116" s="44">
        <v>8280</v>
      </c>
      <c r="C116" s="26">
        <v>8511</v>
      </c>
      <c r="D116" s="11">
        <f t="shared" si="4"/>
        <v>16791</v>
      </c>
    </row>
    <row r="117" spans="1:4" ht="12.75">
      <c r="A117" s="22" t="s">
        <v>42</v>
      </c>
      <c r="B117" s="44">
        <v>10428</v>
      </c>
      <c r="C117" s="26">
        <v>9025</v>
      </c>
      <c r="D117" s="11">
        <f t="shared" si="4"/>
        <v>19453</v>
      </c>
    </row>
    <row r="118" spans="1:4" ht="12.75">
      <c r="A118" s="22" t="s">
        <v>44</v>
      </c>
      <c r="B118" s="44">
        <v>4191</v>
      </c>
      <c r="C118" s="26">
        <v>15</v>
      </c>
      <c r="D118" s="11">
        <f t="shared" si="4"/>
        <v>4206</v>
      </c>
    </row>
    <row r="119" spans="1:4" ht="13.5" customHeight="1">
      <c r="A119" s="22" t="s">
        <v>45</v>
      </c>
      <c r="B119" s="44">
        <v>7944</v>
      </c>
      <c r="C119" s="26">
        <v>217</v>
      </c>
      <c r="D119" s="11">
        <f t="shared" si="4"/>
        <v>8161</v>
      </c>
    </row>
    <row r="120" spans="1:4" ht="13.5" customHeight="1">
      <c r="A120" s="22" t="s">
        <v>46</v>
      </c>
      <c r="B120" s="44">
        <v>5043</v>
      </c>
      <c r="C120" s="26">
        <v>3037</v>
      </c>
      <c r="D120" s="11">
        <f t="shared" si="4"/>
        <v>8080</v>
      </c>
    </row>
    <row r="121" spans="1:4" ht="12.75" customHeight="1">
      <c r="A121" s="22" t="s">
        <v>47</v>
      </c>
      <c r="B121" s="44">
        <v>5661</v>
      </c>
      <c r="C121" s="26">
        <v>1630</v>
      </c>
      <c r="D121" s="11">
        <f t="shared" si="4"/>
        <v>7291</v>
      </c>
    </row>
    <row r="122" spans="1:4" ht="12.75">
      <c r="A122" s="22" t="s">
        <v>48</v>
      </c>
      <c r="B122" s="44">
        <v>10869</v>
      </c>
      <c r="C122" s="26">
        <v>184</v>
      </c>
      <c r="D122" s="11">
        <f t="shared" si="4"/>
        <v>11053</v>
      </c>
    </row>
    <row r="123" spans="1:4" ht="12.75">
      <c r="A123" s="22" t="s">
        <v>61</v>
      </c>
      <c r="B123" s="44">
        <v>5811</v>
      </c>
      <c r="C123" s="26">
        <v>4496</v>
      </c>
      <c r="D123" s="11">
        <f t="shared" si="4"/>
        <v>10307</v>
      </c>
    </row>
    <row r="124" spans="1:4" ht="12.75">
      <c r="A124" s="22" t="s">
        <v>49</v>
      </c>
      <c r="B124" s="44">
        <v>20863</v>
      </c>
      <c r="C124" s="26">
        <v>258</v>
      </c>
      <c r="D124" s="11">
        <f t="shared" si="4"/>
        <v>21121</v>
      </c>
    </row>
    <row r="125" spans="1:4" ht="12.75">
      <c r="A125" s="22" t="s">
        <v>81</v>
      </c>
      <c r="B125" s="44">
        <v>6641</v>
      </c>
      <c r="C125" s="26">
        <v>213</v>
      </c>
      <c r="D125" s="11">
        <f t="shared" si="4"/>
        <v>6854</v>
      </c>
    </row>
    <row r="126" spans="1:4" ht="12.75">
      <c r="A126" s="22" t="s">
        <v>50</v>
      </c>
      <c r="B126" s="44">
        <v>7440</v>
      </c>
      <c r="C126" s="26">
        <v>197</v>
      </c>
      <c r="D126" s="11">
        <f t="shared" si="4"/>
        <v>7637</v>
      </c>
    </row>
    <row r="127" spans="1:4" ht="12.75">
      <c r="A127" s="22" t="s">
        <v>51</v>
      </c>
      <c r="B127" s="44">
        <v>6953</v>
      </c>
      <c r="C127" s="26">
        <v>180</v>
      </c>
      <c r="D127" s="11">
        <f t="shared" si="4"/>
        <v>7133</v>
      </c>
    </row>
    <row r="128" spans="1:4" ht="12.75">
      <c r="A128" s="22" t="s">
        <v>52</v>
      </c>
      <c r="B128" s="44">
        <v>1805</v>
      </c>
      <c r="C128" s="26">
        <v>7622</v>
      </c>
      <c r="D128" s="11">
        <f t="shared" si="4"/>
        <v>9427</v>
      </c>
    </row>
    <row r="129" spans="1:4" ht="12.75">
      <c r="A129" s="22" t="s">
        <v>53</v>
      </c>
      <c r="B129" s="44">
        <v>2275</v>
      </c>
      <c r="C129" s="26">
        <v>1225</v>
      </c>
      <c r="D129" s="11">
        <f t="shared" si="4"/>
        <v>3500</v>
      </c>
    </row>
    <row r="130" spans="1:4" ht="12.75">
      <c r="A130" s="22" t="s">
        <v>54</v>
      </c>
      <c r="B130" s="44">
        <v>5551</v>
      </c>
      <c r="C130" s="26">
        <v>98</v>
      </c>
      <c r="D130" s="11">
        <f t="shared" si="4"/>
        <v>5649</v>
      </c>
    </row>
    <row r="131" spans="1:4" ht="12.75">
      <c r="A131" s="22" t="s">
        <v>55</v>
      </c>
      <c r="B131" s="44">
        <v>3607</v>
      </c>
      <c r="C131" s="26">
        <v>6207</v>
      </c>
      <c r="D131" s="11">
        <f t="shared" si="4"/>
        <v>9814</v>
      </c>
    </row>
    <row r="132" spans="1:4" ht="12.75">
      <c r="A132" s="22" t="s">
        <v>56</v>
      </c>
      <c r="B132" s="44">
        <v>20592</v>
      </c>
      <c r="C132" s="26">
        <v>129</v>
      </c>
      <c r="D132" s="11">
        <f t="shared" si="4"/>
        <v>20721</v>
      </c>
    </row>
    <row r="133" spans="1:4" ht="12.75">
      <c r="A133" s="22" t="s">
        <v>58</v>
      </c>
      <c r="B133" s="55">
        <v>13229</v>
      </c>
      <c r="C133" s="57">
        <v>49205</v>
      </c>
      <c r="D133" s="11">
        <f t="shared" si="4"/>
        <v>62434</v>
      </c>
    </row>
    <row r="134" spans="1:4" ht="13.5" thickBot="1">
      <c r="A134" s="54" t="s">
        <v>57</v>
      </c>
      <c r="B134" s="59">
        <v>1617</v>
      </c>
      <c r="C134" s="26">
        <v>718</v>
      </c>
      <c r="D134" s="11">
        <f t="shared" si="4"/>
        <v>2335</v>
      </c>
    </row>
    <row r="135" spans="1:4" ht="13.5" thickBot="1">
      <c r="A135" s="23" t="s">
        <v>5</v>
      </c>
      <c r="B135" s="42">
        <f>SUM(B114:B134)</f>
        <v>160557</v>
      </c>
      <c r="C135" s="63">
        <f>C114+C115+C116+C117+C118+C119+C120+C121+C122+C123+C124+C125+C126+C127+C128+C129+C130+C131+C132+C133+C134</f>
        <v>104894</v>
      </c>
      <c r="D135" s="18">
        <f t="shared" si="4"/>
        <v>265451</v>
      </c>
    </row>
    <row r="136" spans="2:3" ht="12.75">
      <c r="B136" s="51"/>
      <c r="C136" s="34"/>
    </row>
    <row r="137" ht="12.75">
      <c r="B137" s="52"/>
    </row>
    <row r="140" ht="18.75" customHeight="1" hidden="1"/>
  </sheetData>
  <sheetProtection/>
  <mergeCells count="20">
    <mergeCell ref="B87:B89"/>
    <mergeCell ref="A86:A89"/>
    <mergeCell ref="B86:C86"/>
    <mergeCell ref="B1:D1"/>
    <mergeCell ref="B2:D2"/>
    <mergeCell ref="B79:D79"/>
    <mergeCell ref="A7:A9"/>
    <mergeCell ref="D7:D9"/>
    <mergeCell ref="C8:C9"/>
    <mergeCell ref="B8:B9"/>
    <mergeCell ref="D86:D89"/>
    <mergeCell ref="A4:D4"/>
    <mergeCell ref="A6:D6"/>
    <mergeCell ref="A84:D84"/>
    <mergeCell ref="A82:D82"/>
    <mergeCell ref="A83:D83"/>
    <mergeCell ref="B80:D80"/>
    <mergeCell ref="B7:C7"/>
    <mergeCell ref="A5:D5"/>
    <mergeCell ref="C87:C8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solys</cp:lastModifiedBy>
  <cp:lastPrinted>2018-01-11T07:00:07Z</cp:lastPrinted>
  <dcterms:created xsi:type="dcterms:W3CDTF">2000-02-22T04:45:26Z</dcterms:created>
  <dcterms:modified xsi:type="dcterms:W3CDTF">2018-01-15T09:21:39Z</dcterms:modified>
  <cp:category/>
  <cp:version/>
  <cp:contentType/>
  <cp:contentStatus/>
</cp:coreProperties>
</file>