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бщиеДокументы\TO_WEB\приложения по одному\"/>
    </mc:Choice>
  </mc:AlternateContent>
  <bookViews>
    <workbookView xWindow="0" yWindow="0" windowWidth="28800" windowHeight="12435"/>
  </bookViews>
  <sheets>
    <sheet name="Прил.5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J54" i="1"/>
  <c r="L54" i="1"/>
  <c r="N54" i="1"/>
  <c r="P54" i="1"/>
  <c r="R54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J104" i="1"/>
  <c r="L104" i="1"/>
  <c r="N104" i="1"/>
  <c r="P104" i="1"/>
  <c r="R104" i="1"/>
</calcChain>
</file>

<file path=xl/sharedStrings.xml><?xml version="1.0" encoding="utf-8"?>
<sst xmlns="http://schemas.openxmlformats.org/spreadsheetml/2006/main" count="145" uniqueCount="78">
  <si>
    <t>ОГБУЗ "Каргасокская РБ"</t>
  </si>
  <si>
    <t>ОГБУЗ "Чаинская РБ"</t>
  </si>
  <si>
    <t>ОГБУЗ "Парабельская РБ"</t>
  </si>
  <si>
    <t>ОГБУЗ "Тегульдетская РБ"</t>
  </si>
  <si>
    <t>ОГАУЗ "Александровская РБ"</t>
  </si>
  <si>
    <t>ОГБУЗ "Кривошеинская РБ"</t>
  </si>
  <si>
    <t>ОГБУЗ "Бакчарская РБ"</t>
  </si>
  <si>
    <t>ОГБУЗ "Молчановская РБ"</t>
  </si>
  <si>
    <t>ОГБУЗ "Верхнекетская РБ"</t>
  </si>
  <si>
    <t>ОГБУЗ "Колпашевская РБ"</t>
  </si>
  <si>
    <t>ОГБУЗ "Первомайская РБ"</t>
  </si>
  <si>
    <t>ОГБУЗ "Кожевниковская РБ"</t>
  </si>
  <si>
    <t>ОГБУЗ "Зырянская РБ"</t>
  </si>
  <si>
    <t>ОГАУЗ "Детская городская больница №2"</t>
  </si>
  <si>
    <t>ОГБУЗ "Моряковская УБ"</t>
  </si>
  <si>
    <t>ОГАУЗ "Детская больница №1"</t>
  </si>
  <si>
    <t>ОГБУЗ "Лоскутовская РП"</t>
  </si>
  <si>
    <t>ОГБУЗ "Томская РБ"</t>
  </si>
  <si>
    <t>ОГБУЗ "Светленская РБ №1"</t>
  </si>
  <si>
    <t>ОГБУЗ "Шегарская РБ"</t>
  </si>
  <si>
    <t>ОГАУЗ "Стрежевская ГБ"</t>
  </si>
  <si>
    <t>ОГБУЗ "Асиновская РБ"</t>
  </si>
  <si>
    <t>ФГБУ СибФНЦ ФМБА России</t>
  </si>
  <si>
    <t>ООО "Аб ово мед"</t>
  </si>
  <si>
    <t>ФГБУЗ Поликлиника ТНЦ СО РАН</t>
  </si>
  <si>
    <t>ООО "СибМедЦентр"</t>
  </si>
  <si>
    <t>ОГБУЗ "МСЧ №2"</t>
  </si>
  <si>
    <t>ОГБУЗ "Больница №2"</t>
  </si>
  <si>
    <t>ОГАУЗ "Поликлиника №8"</t>
  </si>
  <si>
    <t>ОГАУЗ "Городская клиническая больница №3 им. Б.И. Альперовича"</t>
  </si>
  <si>
    <t>ОГАУЗ "Поликлиника №10"</t>
  </si>
  <si>
    <t>ОГАУЗ "МСЧ "Строитель"</t>
  </si>
  <si>
    <t>ОГАУЗ "Поликлиника №1"</t>
  </si>
  <si>
    <t>ЗАО "ЦСМ"</t>
  </si>
  <si>
    <t>ОГБУЗ "МСЧ №1"</t>
  </si>
  <si>
    <t>ФКУЗ "МСЧ МВД России по Томской области"</t>
  </si>
  <si>
    <t>ОГАУЗ "Поликлиника №4"</t>
  </si>
  <si>
    <t>ОГАУЗ "Поликлиника №3"</t>
  </si>
  <si>
    <t>НУЗ "Узловая поликлиника на ст. Томск-2 ОАО "РЖД"</t>
  </si>
  <si>
    <t>ФГБОУ ВО СибГМУ Минздрава России</t>
  </si>
  <si>
    <t>ОГАУЗ "Межвузовская больница"</t>
  </si>
  <si>
    <t>коэффициент на амбулатории из расчета базовой суммы финансирования на амбулатории 93474,7руб.*гр.9*гр.4*гр.18</t>
  </si>
  <si>
    <t>количество амбулаторий</t>
  </si>
  <si>
    <t>коэффициент на кабинеты онкологов из расчета базовой суммы финансирования на кабинеты 37995,83руб.*гр.9*гр.4 *гр.16</t>
  </si>
  <si>
    <t>количество кабинетов онкологов</t>
  </si>
  <si>
    <t>коэффициент на мед.кабинеты из расчета базовой суммы финансирования на мед.кабинеты 37644,37руб.*гр.9*гр.4*гр.14</t>
  </si>
  <si>
    <t>количество мед.кабинетов в ОУ</t>
  </si>
  <si>
    <t>коэффициент на ОВП из расчета базовой суммы финансирования на ОВП 71745,28руб.*гр.9*гр.4*гр.12</t>
  </si>
  <si>
    <t>количество ОВП</t>
  </si>
  <si>
    <t>коэффициент на ФАП из расчета базовой суммы финансирования на ФАП 89476,5руб.*гр.9*гр.4*гр.10</t>
  </si>
  <si>
    <t>Кол-во ФАПов</t>
  </si>
  <si>
    <t>Месячный дифференцированный подушевой норматив финансирования МО с фондодержанием на одно  застрахованное прикрепившееся лицо с 01.02.2017 по 31.12.2017, руб. (гр.28=гр.23+гр.24+гр.27)</t>
  </si>
  <si>
    <t>Месячный дифференцированный подушевой норматив на фондодержание (на внешние медицинские услуги, на стационарозамещающую помощь на одно застрахованное прикрепившееся лицо, руб. (гр.27=гр.25+гр.26)</t>
  </si>
  <si>
    <t>Месячный дифференцированный подушевой норматив на фондодержание (на стационарозамещающую помощь на одно застрахованное прикрепившееся лицо, руб.</t>
  </si>
  <si>
    <t>Месячный дифференцированный подушевой норматив на фондодержание (на внешние медицинские услуги) на одно застрахованное прикрепившееся лицо, руб.</t>
  </si>
  <si>
    <t xml:space="preserve">Месячный дифференцированный подушевой норматив финансирования поликлиники на  собственную деятельность на одно застрахованное прикрепившееся лицо  на выплаты за достижение целевых значений показателей результативности деятельности, руб. в месяц         (гр.24=гр.3*гр.22*5%)                  </t>
  </si>
  <si>
    <t xml:space="preserve">Месячный дифференцированный подушевой норматив финансирования МО на  собственную деятельность на одно застрахованное прикрепившееся лицо, руб. в месяц (гр.23=гр3*гр.22*95%)                    </t>
  </si>
  <si>
    <t>Средневзвешенный интегрированный коэффициент дифференциации подушевого норматива для группы МО</t>
  </si>
  <si>
    <t>Интегрированный коэффициент дифференциации подущевого норматива для МО (гр.21=гр.4*гр.9*гр.20)</t>
  </si>
  <si>
    <t>Коэфф-нт дифф-ции по уровню расходов на содержание отдельных структурных подразделений (гр.20=гр.11*гр.13*гр.15*гр.17*гр.19)</t>
  </si>
  <si>
    <t>Расчет  коэффициента дифференциации по уровню расходов на содержание отдельных структурных подразделений (фельдшерско-акушерских и акушерских пунктов в составе медицинской организации, общеврачебных практик и врачебных амбулаторий,территориально расположенных за пределами населенного пункта, где находится головная медицинская организация, медицинских кабинетов в образовательных учреждениях, кабинетов онкологов)</t>
  </si>
  <si>
    <t>Сводный коэффициент дифференциации в части заработной платы и расходов на содержание имущества гр.9=гр.6+гр.8</t>
  </si>
  <si>
    <t>Средневзвешенный коэфф-т дифф-ции по уровню расходов на содержание имущества с учетом доли расходов на содержание имущества МО в тарифе (гр.8=гр.7*14,8%)</t>
  </si>
  <si>
    <t>Средневзвешенный коэффициент дифференциации по уровню расходов на содержание имущества МО</t>
  </si>
  <si>
    <t>Средневзвешенный коэффициент дифф-ции заработной платы с учетом доли заработной платы в тарифе (гр.6=гр.5*75,1%)</t>
  </si>
  <si>
    <t>Средневзвешенный коэффициент дифференциации  заработной платы и процентных надбавок к заработной плате</t>
  </si>
  <si>
    <t xml:space="preserve">Половозрастной коэффициент дифференциации </t>
  </si>
  <si>
    <t xml:space="preserve">Базовый подушевой норматив на  собст д-сть на одно застрахованное прикрепившееся лицо (руб. в месяц)  </t>
  </si>
  <si>
    <t>Медицинские организации-фондодержатели</t>
  </si>
  <si>
    <t>№ группы</t>
  </si>
  <si>
    <t>Тарифы на оплату медицинской помощи, оказанной в амбулаторных условиях, c фондодержанием с учетом показателей результативности деятельности медицинской организации с 01.02.2017 по 31.12.2017 года</t>
  </si>
  <si>
    <t>Месячный дифференцированный подушевой норматив финансирования МО с фондодержанием на одно  застрахованное прикрепившееся лицо с 01.01.2017 по 31.01.2017, руб. (гр.26=гр.23+гр.24+гр.25)</t>
  </si>
  <si>
    <t>Тарифы на оплату медицинской помощи, оказанной в амбулаторных условиях, c фондодержанием с учетом показателей результативности деятельности медицинской организации с 01.01.2017 по 31.01.2017 года</t>
  </si>
  <si>
    <t>от 30.01.2017</t>
  </si>
  <si>
    <t xml:space="preserve">                     по ОМС на территории Томской области на 2017 год</t>
  </si>
  <si>
    <t xml:space="preserve">                     на оплату медицинской помощи</t>
  </si>
  <si>
    <t xml:space="preserve">          к  Тарифному соглашению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</si>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</sst>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top"/>
    </xf>
    <xf numFmtId="43" fontId="4" fillId="0" borderId="0" applyFont="0" applyFill="0" applyBorder="0" applyAlignment="0" applyProtection="0"/>
    <xf numFmtId="0" fontId="5" fillId="0" borderId="0">
      <alignment vertical="top"/>
    </xf>
    <xf numFmtId="165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5" fillId="0" borderId="0">
      <alignment vertical="top"/>
    </xf>
    <xf numFmtId="0" fontId="1" fillId="0" borderId="0"/>
    <xf numFmtId="0" fontId="11" fillId="0" borderId="0"/>
    <xf numFmtId="0" fontId="9" fillId="0" borderId="0">
      <alignment vertical="top"/>
    </xf>
    <xf numFmtId="0" fontId="5" fillId="0" borderId="0">
      <alignment vertical="top"/>
    </xf>
    <xf numFmtId="0" fontId="6" fillId="0" borderId="0"/>
  </cellStyleXfs>
  <cellXfs count="107">
    <xf numFmtId="0" fontId="0" fillId="0" borderId="0" xfId="0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4" fontId="2" fillId="0" borderId="1" xfId="1" applyNumberFormat="1" applyFont="1" applyBorder="1"/>
    <xf numFmtId="164" fontId="2" fillId="0" borderId="1" xfId="0" applyNumberFormat="1" applyFont="1" applyFill="1" applyBorder="1" applyAlignment="1"/>
    <xf numFmtId="0" fontId="0" fillId="0" borderId="1" xfId="0" applyBorder="1" applyAlignment="1"/>
    <xf numFmtId="3" fontId="3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6" fontId="2" fillId="2" borderId="1" xfId="3" applyNumberFormat="1" applyFont="1" applyFill="1" applyBorder="1"/>
    <xf numFmtId="0" fontId="3" fillId="0" borderId="1" xfId="0" applyFont="1" applyBorder="1" applyAlignment="1"/>
    <xf numFmtId="0" fontId="2" fillId="2" borderId="1" xfId="4" applyFont="1" applyFill="1" applyBorder="1" applyAlignment="1">
      <alignment wrapText="1"/>
    </xf>
    <xf numFmtId="0" fontId="2" fillId="0" borderId="1" xfId="0" applyFont="1" applyFill="1" applyBorder="1" applyAlignment="1"/>
    <xf numFmtId="4" fontId="2" fillId="0" borderId="2" xfId="1" applyNumberFormat="1" applyFont="1" applyBorder="1"/>
    <xf numFmtId="4" fontId="2" fillId="0" borderId="3" xfId="1" applyNumberFormat="1" applyFont="1" applyBorder="1"/>
    <xf numFmtId="164" fontId="2" fillId="0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0" borderId="3" xfId="2" applyNumberFormat="1" applyFont="1" applyFill="1" applyBorder="1">
      <alignment vertical="top"/>
    </xf>
    <xf numFmtId="164" fontId="2" fillId="0" borderId="3" xfId="2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4" fontId="2" fillId="2" borderId="3" xfId="5" applyNumberFormat="1" applyFont="1" applyFill="1" applyBorder="1"/>
    <xf numFmtId="166" fontId="2" fillId="2" borderId="3" xfId="3" applyNumberFormat="1" applyFont="1" applyFill="1" applyBorder="1"/>
    <xf numFmtId="4" fontId="2" fillId="2" borderId="3" xfId="3" applyNumberFormat="1" applyFont="1" applyFill="1" applyBorder="1"/>
    <xf numFmtId="0" fontId="2" fillId="2" borderId="3" xfId="4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4" fontId="2" fillId="0" borderId="5" xfId="1" applyNumberFormat="1" applyFont="1" applyBorder="1"/>
    <xf numFmtId="4" fontId="2" fillId="0" borderId="6" xfId="1" applyNumberFormat="1" applyFont="1" applyBorder="1"/>
    <xf numFmtId="164" fontId="2" fillId="0" borderId="6" xfId="0" applyNumberFormat="1" applyFont="1" applyFill="1" applyBorder="1" applyAlignment="1"/>
    <xf numFmtId="3" fontId="2" fillId="0" borderId="6" xfId="0" applyNumberFormat="1" applyFont="1" applyFill="1" applyBorder="1" applyAlignment="1"/>
    <xf numFmtId="3" fontId="2" fillId="0" borderId="7" xfId="2" applyNumberFormat="1" applyFont="1" applyFill="1" applyBorder="1">
      <alignment vertical="top"/>
    </xf>
    <xf numFmtId="164" fontId="2" fillId="0" borderId="6" xfId="2" applyNumberFormat="1" applyFont="1" applyFill="1" applyBorder="1" applyAlignment="1">
      <alignment horizontal="center"/>
    </xf>
    <xf numFmtId="3" fontId="8" fillId="0" borderId="6" xfId="2" applyNumberFormat="1" applyFont="1" applyFill="1" applyBorder="1">
      <alignment vertical="top"/>
    </xf>
    <xf numFmtId="3" fontId="2" fillId="0" borderId="6" xfId="2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164" fontId="2" fillId="2" borderId="6" xfId="5" applyNumberFormat="1" applyFont="1" applyFill="1" applyBorder="1"/>
    <xf numFmtId="166" fontId="2" fillId="2" borderId="6" xfId="3" applyNumberFormat="1" applyFont="1" applyFill="1" applyBorder="1"/>
    <xf numFmtId="4" fontId="2" fillId="2" borderId="6" xfId="3" applyNumberFormat="1" applyFont="1" applyFill="1" applyBorder="1"/>
    <xf numFmtId="0" fontId="2" fillId="2" borderId="6" xfId="4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/>
    </xf>
    <xf numFmtId="4" fontId="2" fillId="0" borderId="9" xfId="1" applyNumberFormat="1" applyFont="1" applyBorder="1"/>
    <xf numFmtId="4" fontId="2" fillId="0" borderId="10" xfId="1" applyNumberFormat="1" applyFont="1" applyBorder="1"/>
    <xf numFmtId="164" fontId="2" fillId="0" borderId="10" xfId="0" applyNumberFormat="1" applyFont="1" applyFill="1" applyBorder="1" applyAlignment="1"/>
    <xf numFmtId="3" fontId="2" fillId="0" borderId="10" xfId="0" applyNumberFormat="1" applyFont="1" applyFill="1" applyBorder="1" applyAlignment="1"/>
    <xf numFmtId="3" fontId="2" fillId="0" borderId="11" xfId="2" applyNumberFormat="1" applyFont="1" applyFill="1" applyBorder="1">
      <alignment vertical="top"/>
    </xf>
    <xf numFmtId="164" fontId="2" fillId="0" borderId="10" xfId="2" applyNumberFormat="1" applyFont="1" applyFill="1" applyBorder="1" applyAlignment="1">
      <alignment horizontal="center"/>
    </xf>
    <xf numFmtId="3" fontId="2" fillId="0" borderId="10" xfId="2" applyNumberFormat="1" applyFont="1" applyFill="1" applyBorder="1">
      <alignment vertical="top"/>
    </xf>
    <xf numFmtId="3" fontId="2" fillId="0" borderId="10" xfId="2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2" borderId="10" xfId="5" applyNumberFormat="1" applyFont="1" applyFill="1" applyBorder="1"/>
    <xf numFmtId="166" fontId="2" fillId="2" borderId="10" xfId="3" applyNumberFormat="1" applyFont="1" applyFill="1" applyBorder="1"/>
    <xf numFmtId="4" fontId="2" fillId="2" borderId="10" xfId="3" applyNumberFormat="1" applyFont="1" applyFill="1" applyBorder="1"/>
    <xf numFmtId="0" fontId="2" fillId="2" borderId="10" xfId="4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3" fontId="8" fillId="0" borderId="3" xfId="2" applyNumberFormat="1" applyFont="1" applyFill="1" applyBorder="1">
      <alignment vertical="top"/>
    </xf>
    <xf numFmtId="0" fontId="0" fillId="0" borderId="6" xfId="0" applyBorder="1" applyAlignment="1"/>
    <xf numFmtId="3" fontId="2" fillId="0" borderId="6" xfId="2" applyNumberFormat="1" applyFont="1" applyFill="1" applyBorder="1">
      <alignment vertical="top"/>
    </xf>
    <xf numFmtId="0" fontId="9" fillId="0" borderId="6" xfId="0" applyFont="1" applyFill="1" applyBorder="1" applyAlignment="1"/>
    <xf numFmtId="3" fontId="2" fillId="0" borderId="10" xfId="0" applyNumberFormat="1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left" vertical="center" wrapText="1"/>
    </xf>
    <xf numFmtId="0" fontId="9" fillId="0" borderId="3" xfId="0" applyFont="1" applyFill="1" applyBorder="1" applyAlignment="1"/>
    <xf numFmtId="4" fontId="8" fillId="0" borderId="10" xfId="0" applyNumberFormat="1" applyFont="1" applyFill="1" applyBorder="1" applyAlignment="1"/>
    <xf numFmtId="3" fontId="8" fillId="0" borderId="10" xfId="2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/>
    <xf numFmtId="4" fontId="8" fillId="0" borderId="6" xfId="0" applyNumberFormat="1" applyFont="1" applyFill="1" applyBorder="1" applyAlignment="1"/>
    <xf numFmtId="3" fontId="8" fillId="0" borderId="6" xfId="2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/>
    <xf numFmtId="3" fontId="8" fillId="0" borderId="3" xfId="2" applyNumberFormat="1" applyFont="1" applyFill="1" applyBorder="1" applyAlignment="1">
      <alignment horizontal="center"/>
    </xf>
    <xf numFmtId="3" fontId="2" fillId="2" borderId="3" xfId="2" applyNumberFormat="1" applyFont="1" applyFill="1" applyBorder="1">
      <alignment vertical="top"/>
    </xf>
    <xf numFmtId="4" fontId="8" fillId="0" borderId="3" xfId="0" applyNumberFormat="1" applyFont="1" applyFill="1" applyBorder="1" applyAlignment="1"/>
    <xf numFmtId="3" fontId="8" fillId="0" borderId="10" xfId="0" applyNumberFormat="1" applyFont="1" applyFill="1" applyBorder="1" applyAlignment="1">
      <alignment horizontal="center" vertical="center"/>
    </xf>
    <xf numFmtId="3" fontId="2" fillId="0" borderId="10" xfId="2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8" fillId="0" borderId="10" xfId="2" applyNumberFormat="1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left" vertical="center" wrapText="1"/>
    </xf>
    <xf numFmtId="4" fontId="8" fillId="0" borderId="3" xfId="2" applyNumberFormat="1" applyFont="1" applyFill="1" applyBorder="1">
      <alignment vertical="top"/>
    </xf>
    <xf numFmtId="3" fontId="8" fillId="0" borderId="10" xfId="0" applyNumberFormat="1" applyFont="1" applyFill="1" applyBorder="1" applyAlignment="1"/>
    <xf numFmtId="3" fontId="8" fillId="0" borderId="10" xfId="2" applyNumberFormat="1" applyFont="1" applyFill="1" applyBorder="1">
      <alignment vertical="top"/>
    </xf>
    <xf numFmtId="0" fontId="2" fillId="0" borderId="13" xfId="6" applyFont="1" applyFill="1" applyBorder="1" applyAlignment="1">
      <alignment vertical="center" wrapText="1"/>
    </xf>
    <xf numFmtId="3" fontId="2" fillId="2" borderId="6" xfId="0" applyNumberFormat="1" applyFont="1" applyFill="1" applyBorder="1" applyAlignment="1"/>
    <xf numFmtId="3" fontId="8" fillId="0" borderId="6" xfId="0" applyNumberFormat="1" applyFont="1" applyFill="1" applyBorder="1" applyAlignment="1"/>
    <xf numFmtId="4" fontId="8" fillId="0" borderId="6" xfId="2" applyNumberFormat="1" applyFont="1" applyFill="1" applyBorder="1">
      <alignment vertical="top"/>
    </xf>
    <xf numFmtId="4" fontId="2" fillId="0" borderId="6" xfId="0" applyNumberFormat="1" applyFont="1" applyFill="1" applyBorder="1" applyAlignment="1"/>
    <xf numFmtId="0" fontId="2" fillId="0" borderId="13" xfId="4" applyFont="1" applyBorder="1" applyAlignment="1">
      <alignment wrapText="1"/>
    </xf>
    <xf numFmtId="1" fontId="10" fillId="0" borderId="7" xfId="7" applyNumberFormat="1" applyFont="1" applyBorder="1" applyAlignment="1">
      <alignment horizontal="center" vertical="center"/>
    </xf>
    <xf numFmtId="1" fontId="11" fillId="0" borderId="7" xfId="8" applyNumberFormat="1" applyFont="1" applyFill="1" applyBorder="1" applyAlignment="1">
      <alignment horizontal="center" vertical="center" wrapText="1"/>
    </xf>
    <xf numFmtId="1" fontId="11" fillId="0" borderId="7" xfId="7" applyNumberFormat="1" applyFont="1" applyFill="1" applyBorder="1" applyAlignment="1">
      <alignment horizontal="center" vertical="center" wrapText="1"/>
    </xf>
    <xf numFmtId="0" fontId="11" fillId="2" borderId="6" xfId="7" applyFont="1" applyFill="1" applyBorder="1" applyAlignment="1">
      <alignment horizontal="center" vertical="center" wrapText="1"/>
    </xf>
    <xf numFmtId="0" fontId="11" fillId="2" borderId="6" xfId="7" applyFont="1" applyFill="1" applyBorder="1" applyAlignment="1">
      <alignment horizontal="center" vertical="center" wrapText="1"/>
    </xf>
    <xf numFmtId="0" fontId="12" fillId="0" borderId="6" xfId="9" applyNumberFormat="1" applyFont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 wrapText="1"/>
    </xf>
    <xf numFmtId="0" fontId="13" fillId="3" borderId="6" xfId="7" applyFont="1" applyFill="1" applyBorder="1" applyAlignment="1">
      <alignment horizontal="center" vertical="center" wrapText="1"/>
    </xf>
    <xf numFmtId="0" fontId="0" fillId="3" borderId="0" xfId="0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>
      <alignment horizontal="center"/>
    </xf>
    <xf numFmtId="0" fontId="14" fillId="0" borderId="0" xfId="10" applyFont="1" applyFill="1" applyAlignment="1">
      <alignment horizontal="center" vertical="center" wrapText="1"/>
    </xf>
    <xf numFmtId="0" fontId="14" fillId="3" borderId="0" xfId="10" applyFont="1" applyFill="1" applyAlignment="1">
      <alignment vertical="justify" wrapText="1"/>
    </xf>
    <xf numFmtId="4" fontId="2" fillId="0" borderId="14" xfId="1" applyNumberFormat="1" applyFont="1" applyBorder="1"/>
    <xf numFmtId="0" fontId="13" fillId="0" borderId="0" xfId="11" applyFont="1" applyAlignment="1">
      <alignment horizontal="right"/>
    </xf>
    <xf numFmtId="0" fontId="11" fillId="0" borderId="0" xfId="11" applyFont="1" applyFill="1" applyAlignment="1">
      <alignment horizontal="right"/>
    </xf>
    <xf numFmtId="0" fontId="0" fillId="0" borderId="0" xfId="0" applyFill="1" applyAlignment="1"/>
  </cellXfs>
  <cellStyles count="12">
    <cellStyle name="Обычный" xfId="0" builtinId="0"/>
    <cellStyle name="Обычный 10 6" xfId="7"/>
    <cellStyle name="Обычный 2 2" xfId="9"/>
    <cellStyle name="Обычный_К фондодержанию-ДЗ АТО" xfId="8"/>
    <cellStyle name="Обычный_Копия Приложение 15 1_итог" xfId="2"/>
    <cellStyle name="Обычный_рабочие мат-лы 31.01.2012" xfId="10"/>
    <cellStyle name="Обычный_рабочие мат-лы 31.01.2012_1" xfId="6"/>
    <cellStyle name="Обычный_РАСЧЕТ КСГ5" xfId="4"/>
    <cellStyle name="Обычный_Стандарты финал 8 2" xfId="11"/>
    <cellStyle name="Финансовый" xfId="1" builtinId="3"/>
    <cellStyle name="Финансовый 3 2" xfId="5"/>
    <cellStyle name="Финансовый_Копия Приложение 15 1_итог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\Downloads\&#1055;&#1088;&#1080;&#1083;&#1086;&#1078;&#1077;&#1085;&#1080;&#1103;%20&#1082;%20&#1058;&#1057;%20&#1085;&#1072;_2017%20&#1075;&#1086;&#1076;%20(9)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6"/>
      <sheetName val="Прил.7"/>
      <sheetName val="Прил.8"/>
      <sheetName val="Прил.9"/>
      <sheetName val="Прил.10"/>
      <sheetName val="Прил.11"/>
      <sheetName val="Прил.12"/>
      <sheetName val="Прил.13"/>
      <sheetName val="Прил. 14"/>
      <sheetName val="Прил. 15"/>
      <sheetName val="Прил. 16"/>
      <sheetName val="Прил. 17"/>
      <sheetName val="Прил. 18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 28"/>
      <sheetName val="прил.29"/>
      <sheetName val="Прил. 30"/>
      <sheetName val="прил.31"/>
      <sheetName val="Прил. 32"/>
      <sheetName val="Прил. 33"/>
      <sheetName val="Прил.34"/>
      <sheetName val="Прил. 35"/>
      <sheetName val="Прил. 36"/>
      <sheetName val="Прил. 37"/>
      <sheetName val="Прил.38"/>
      <sheetName val="Прил.3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104"/>
  <sheetViews>
    <sheetView tabSelected="1" zoomScale="80" zoomScaleNormal="80" workbookViewId="0">
      <selection activeCell="Y82" sqref="Y82"/>
    </sheetView>
  </sheetViews>
  <sheetFormatPr defaultColWidth="8.85546875" defaultRowHeight="15" x14ac:dyDescent="0.25"/>
  <cols>
    <col min="1" max="1" width="7.7109375" style="5" customWidth="1"/>
    <col min="2" max="2" width="29.7109375" style="4" customWidth="1"/>
    <col min="3" max="3" width="10.140625" style="3" customWidth="1"/>
    <col min="4" max="4" width="14.140625" style="3" customWidth="1"/>
    <col min="5" max="5" width="13.140625" style="2" customWidth="1"/>
    <col min="6" max="6" width="11.42578125" style="2" customWidth="1"/>
    <col min="7" max="7" width="12" style="1" customWidth="1"/>
    <col min="8" max="8" width="8.85546875" style="1"/>
    <col min="9" max="9" width="8.42578125" style="1" customWidth="1"/>
    <col min="10" max="10" width="10.140625" style="1" customWidth="1"/>
    <col min="11" max="11" width="8.7109375" style="1" customWidth="1"/>
    <col min="12" max="12" width="8.85546875" style="1"/>
    <col min="13" max="13" width="9" style="1" customWidth="1"/>
    <col min="14" max="14" width="10.5703125" style="1" customWidth="1"/>
    <col min="15" max="15" width="10.28515625" style="1" customWidth="1"/>
    <col min="16" max="16" width="11.42578125" style="1" customWidth="1"/>
    <col min="17" max="17" width="7.7109375" style="1" customWidth="1"/>
    <col min="18" max="18" width="11.42578125" style="1" customWidth="1"/>
    <col min="19" max="19" width="11.28515625" style="1" customWidth="1"/>
    <col min="20" max="20" width="10" style="1" customWidth="1"/>
    <col min="21" max="21" width="14.5703125" style="1" customWidth="1"/>
    <col min="22" max="22" width="16" style="1" customWidth="1"/>
    <col min="23" max="23" width="15.85546875" style="1" customWidth="1"/>
    <col min="24" max="24" width="15.140625" style="1" customWidth="1"/>
    <col min="25" max="25" width="13" style="1" customWidth="1"/>
    <col min="26" max="26" width="15.140625" style="1" customWidth="1"/>
    <col min="27" max="27" width="11.7109375" style="1" customWidth="1"/>
    <col min="28" max="28" width="11.140625" style="1" customWidth="1"/>
    <col min="29" max="29" width="16.28515625" style="1" customWidth="1"/>
    <col min="30" max="30" width="19.7109375" style="1" customWidth="1"/>
    <col min="31" max="31" width="16.28515625" style="1" customWidth="1"/>
    <col min="32" max="32" width="19.5703125" style="1" customWidth="1"/>
    <col min="33" max="16384" width="8.85546875" style="1"/>
  </cols>
  <sheetData>
    <row r="1" spans="1:26" x14ac:dyDescent="0.25">
      <c r="N1" s="106"/>
      <c r="S1" s="105" t="s">
        <v>77</v>
      </c>
    </row>
    <row r="2" spans="1:26" x14ac:dyDescent="0.25">
      <c r="N2" s="106"/>
      <c r="S2" s="105" t="s">
        <v>76</v>
      </c>
    </row>
    <row r="3" spans="1:26" x14ac:dyDescent="0.25">
      <c r="N3" s="106"/>
      <c r="S3" s="105" t="s">
        <v>75</v>
      </c>
    </row>
    <row r="4" spans="1:26" x14ac:dyDescent="0.25">
      <c r="N4" s="106"/>
      <c r="S4" s="105" t="s">
        <v>74</v>
      </c>
    </row>
    <row r="5" spans="1:26" x14ac:dyDescent="0.25">
      <c r="N5" s="106"/>
      <c r="S5" s="105" t="s">
        <v>73</v>
      </c>
    </row>
    <row r="6" spans="1:26" x14ac:dyDescent="0.25">
      <c r="R6" s="104"/>
    </row>
    <row r="7" spans="1:26" s="97" customFormat="1" ht="50.45" customHeight="1" x14ac:dyDescent="0.25">
      <c r="A7" s="102"/>
      <c r="B7" s="101" t="s">
        <v>72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26" s="97" customFormat="1" x14ac:dyDescent="0.25">
      <c r="A8" s="98"/>
      <c r="B8" s="100"/>
      <c r="C8" s="99"/>
      <c r="D8" s="99"/>
      <c r="E8" s="98"/>
      <c r="F8" s="98"/>
    </row>
    <row r="10" spans="1:26" x14ac:dyDescent="0.25">
      <c r="A10" s="95" t="s">
        <v>69</v>
      </c>
      <c r="B10" s="94" t="s">
        <v>68</v>
      </c>
      <c r="C10" s="92" t="s">
        <v>67</v>
      </c>
      <c r="D10" s="92" t="s">
        <v>66</v>
      </c>
      <c r="E10" s="92" t="s">
        <v>65</v>
      </c>
      <c r="F10" s="92" t="s">
        <v>64</v>
      </c>
      <c r="G10" s="92" t="s">
        <v>63</v>
      </c>
      <c r="H10" s="92" t="s">
        <v>62</v>
      </c>
      <c r="I10" s="92" t="s">
        <v>61</v>
      </c>
      <c r="J10" s="96" t="s">
        <v>60</v>
      </c>
      <c r="K10" s="96"/>
      <c r="L10" s="96"/>
      <c r="M10" s="96"/>
      <c r="N10" s="96"/>
      <c r="O10" s="96"/>
      <c r="P10" s="96"/>
      <c r="Q10" s="96"/>
      <c r="R10" s="96"/>
      <c r="S10" s="96"/>
      <c r="T10" s="92" t="s">
        <v>59</v>
      </c>
      <c r="U10" s="92" t="s">
        <v>58</v>
      </c>
      <c r="V10" s="92" t="s">
        <v>57</v>
      </c>
      <c r="W10" s="92" t="s">
        <v>56</v>
      </c>
      <c r="X10" s="92" t="s">
        <v>55</v>
      </c>
      <c r="Y10" s="92" t="s">
        <v>54</v>
      </c>
      <c r="Z10" s="92" t="s">
        <v>71</v>
      </c>
    </row>
    <row r="11" spans="1:26" ht="242.45" customHeight="1" x14ac:dyDescent="0.25">
      <c r="A11" s="95"/>
      <c r="B11" s="94"/>
      <c r="C11" s="92"/>
      <c r="D11" s="92"/>
      <c r="E11" s="92"/>
      <c r="F11" s="92"/>
      <c r="G11" s="92"/>
      <c r="H11" s="92"/>
      <c r="I11" s="92"/>
      <c r="J11" s="93" t="s">
        <v>50</v>
      </c>
      <c r="K11" s="93" t="s">
        <v>49</v>
      </c>
      <c r="L11" s="93" t="s">
        <v>48</v>
      </c>
      <c r="M11" s="93" t="s">
        <v>47</v>
      </c>
      <c r="N11" s="93" t="s">
        <v>46</v>
      </c>
      <c r="O11" s="93" t="s">
        <v>45</v>
      </c>
      <c r="P11" s="93" t="s">
        <v>44</v>
      </c>
      <c r="Q11" s="93" t="s">
        <v>43</v>
      </c>
      <c r="R11" s="93" t="s">
        <v>42</v>
      </c>
      <c r="S11" s="93" t="s">
        <v>41</v>
      </c>
      <c r="T11" s="92"/>
      <c r="U11" s="92"/>
      <c r="V11" s="92"/>
      <c r="W11" s="92"/>
      <c r="X11" s="92"/>
      <c r="Y11" s="92"/>
      <c r="Z11" s="92"/>
    </row>
    <row r="12" spans="1:26" ht="15.75" thickBot="1" x14ac:dyDescent="0.3">
      <c r="A12" s="89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0">
        <v>9</v>
      </c>
      <c r="J12" s="90">
        <v>10</v>
      </c>
      <c r="K12" s="90">
        <v>11</v>
      </c>
      <c r="L12" s="90">
        <v>12</v>
      </c>
      <c r="M12" s="90">
        <v>13</v>
      </c>
      <c r="N12" s="90">
        <v>14</v>
      </c>
      <c r="O12" s="90">
        <v>15</v>
      </c>
      <c r="P12" s="90">
        <v>16</v>
      </c>
      <c r="Q12" s="90">
        <v>17</v>
      </c>
      <c r="R12" s="90">
        <v>18</v>
      </c>
      <c r="S12" s="90">
        <v>19</v>
      </c>
      <c r="T12" s="90">
        <v>20</v>
      </c>
      <c r="U12" s="90">
        <v>21</v>
      </c>
      <c r="V12" s="90">
        <v>22</v>
      </c>
      <c r="W12" s="90">
        <v>23</v>
      </c>
      <c r="X12" s="90">
        <v>24</v>
      </c>
      <c r="Y12" s="89">
        <v>25</v>
      </c>
      <c r="Z12" s="89">
        <v>26</v>
      </c>
    </row>
    <row r="13" spans="1:26" ht="30" x14ac:dyDescent="0.25">
      <c r="A13" s="58">
        <v>1</v>
      </c>
      <c r="B13" s="57" t="s">
        <v>40</v>
      </c>
      <c r="C13" s="56">
        <v>143.04</v>
      </c>
      <c r="D13" s="55">
        <v>0.62802999999999998</v>
      </c>
      <c r="E13" s="54">
        <v>0.84299999999999997</v>
      </c>
      <c r="F13" s="46">
        <v>0.63</v>
      </c>
      <c r="G13" s="46">
        <v>1</v>
      </c>
      <c r="H13" s="46">
        <v>0.15</v>
      </c>
      <c r="I13" s="53">
        <v>0.78</v>
      </c>
      <c r="J13" s="67"/>
      <c r="K13" s="50">
        <v>1</v>
      </c>
      <c r="L13" s="81"/>
      <c r="M13" s="50">
        <v>1</v>
      </c>
      <c r="N13" s="51">
        <v>4</v>
      </c>
      <c r="O13" s="47">
        <v>1.026</v>
      </c>
      <c r="P13" s="48">
        <v>1</v>
      </c>
      <c r="Q13" s="47">
        <v>1.0069999999999999</v>
      </c>
      <c r="R13" s="48"/>
      <c r="S13" s="47">
        <v>1</v>
      </c>
      <c r="T13" s="47">
        <v>1.0329999999999999</v>
      </c>
      <c r="U13" s="47">
        <v>0.50600000000000001</v>
      </c>
      <c r="V13" s="47">
        <v>0.50600000000000001</v>
      </c>
      <c r="W13" s="46">
        <v>68.760000000000005</v>
      </c>
      <c r="X13" s="46">
        <v>3.62</v>
      </c>
      <c r="Y13" s="46">
        <v>21.79</v>
      </c>
      <c r="Z13" s="103">
        <f>W13+X13+Y13</f>
        <v>94.170000000000016</v>
      </c>
    </row>
    <row r="14" spans="1:26" ht="30" x14ac:dyDescent="0.25">
      <c r="A14" s="44"/>
      <c r="B14" s="88" t="s">
        <v>39</v>
      </c>
      <c r="C14" s="42">
        <v>143.04</v>
      </c>
      <c r="D14" s="41">
        <v>0.65749000000000002</v>
      </c>
      <c r="E14" s="40">
        <v>0.84299999999999997</v>
      </c>
      <c r="F14" s="32">
        <v>0.63</v>
      </c>
      <c r="G14" s="32">
        <v>1</v>
      </c>
      <c r="H14" s="32">
        <v>0.15</v>
      </c>
      <c r="I14" s="39">
        <v>0.78</v>
      </c>
      <c r="J14" s="70"/>
      <c r="K14" s="36">
        <v>1</v>
      </c>
      <c r="L14" s="87"/>
      <c r="M14" s="36">
        <v>1</v>
      </c>
      <c r="N14" s="61">
        <v>0</v>
      </c>
      <c r="O14" s="33">
        <v>1</v>
      </c>
      <c r="P14" s="34">
        <v>0</v>
      </c>
      <c r="Q14" s="33">
        <v>1</v>
      </c>
      <c r="R14" s="34"/>
      <c r="S14" s="33">
        <v>1</v>
      </c>
      <c r="T14" s="33">
        <v>1</v>
      </c>
      <c r="U14" s="33">
        <v>0.51300000000000001</v>
      </c>
      <c r="V14" s="33">
        <v>0.50600000000000001</v>
      </c>
      <c r="W14" s="32">
        <v>68.760000000000005</v>
      </c>
      <c r="X14" s="32">
        <v>3.62</v>
      </c>
      <c r="Y14" s="32">
        <v>21.79</v>
      </c>
      <c r="Z14" s="31">
        <f>W14+X14+Y14</f>
        <v>94.170000000000016</v>
      </c>
    </row>
    <row r="15" spans="1:26" ht="30.75" thickBot="1" x14ac:dyDescent="0.3">
      <c r="A15" s="30"/>
      <c r="B15" s="29" t="s">
        <v>38</v>
      </c>
      <c r="C15" s="28">
        <v>143.04</v>
      </c>
      <c r="D15" s="27">
        <v>0.72313000000000005</v>
      </c>
      <c r="E15" s="26">
        <v>0.84299999999999997</v>
      </c>
      <c r="F15" s="18">
        <v>0.63</v>
      </c>
      <c r="G15" s="18">
        <v>1</v>
      </c>
      <c r="H15" s="18">
        <v>0.15</v>
      </c>
      <c r="I15" s="25">
        <v>0.78</v>
      </c>
      <c r="J15" s="72"/>
      <c r="K15" s="23">
        <v>1</v>
      </c>
      <c r="L15" s="74"/>
      <c r="M15" s="23">
        <v>1</v>
      </c>
      <c r="N15" s="59"/>
      <c r="O15" s="19">
        <v>1</v>
      </c>
      <c r="P15" s="21"/>
      <c r="Q15" s="19">
        <v>1</v>
      </c>
      <c r="R15" s="21"/>
      <c r="S15" s="19">
        <v>1</v>
      </c>
      <c r="T15" s="19">
        <v>1</v>
      </c>
      <c r="U15" s="19">
        <v>0.56399999999999995</v>
      </c>
      <c r="V15" s="19">
        <v>0.50600000000000001</v>
      </c>
      <c r="W15" s="18">
        <v>68.760000000000005</v>
      </c>
      <c r="X15" s="18">
        <v>3.62</v>
      </c>
      <c r="Y15" s="18">
        <v>21.79</v>
      </c>
      <c r="Z15" s="17">
        <f>W15+X15+Y15</f>
        <v>94.170000000000016</v>
      </c>
    </row>
    <row r="16" spans="1:26" x14ac:dyDescent="0.25">
      <c r="A16" s="58">
        <v>2</v>
      </c>
      <c r="B16" s="57" t="s">
        <v>37</v>
      </c>
      <c r="C16" s="56">
        <v>143.04</v>
      </c>
      <c r="D16" s="55">
        <v>0.79730000000000001</v>
      </c>
      <c r="E16" s="54">
        <v>0.84299999999999997</v>
      </c>
      <c r="F16" s="46">
        <v>0.63</v>
      </c>
      <c r="G16" s="46">
        <v>1</v>
      </c>
      <c r="H16" s="46">
        <v>0.15</v>
      </c>
      <c r="I16" s="53">
        <v>0.78</v>
      </c>
      <c r="J16" s="67"/>
      <c r="K16" s="50">
        <v>1</v>
      </c>
      <c r="L16" s="66"/>
      <c r="M16" s="50">
        <v>1</v>
      </c>
      <c r="N16" s="82"/>
      <c r="O16" s="47">
        <v>1</v>
      </c>
      <c r="P16" s="48">
        <v>1</v>
      </c>
      <c r="Q16" s="47">
        <v>1.0069999999999999</v>
      </c>
      <c r="R16" s="48"/>
      <c r="S16" s="47">
        <v>1</v>
      </c>
      <c r="T16" s="47">
        <v>1.0069999999999999</v>
      </c>
      <c r="U16" s="47">
        <v>0.626</v>
      </c>
      <c r="V16" s="47">
        <v>0.64100000000000001</v>
      </c>
      <c r="W16" s="46">
        <v>87.11</v>
      </c>
      <c r="X16" s="46">
        <v>4.5799999999999983</v>
      </c>
      <c r="Y16" s="46">
        <v>21.79</v>
      </c>
      <c r="Z16" s="45">
        <f>W16+X16+Y16</f>
        <v>113.47999999999999</v>
      </c>
    </row>
    <row r="17" spans="1:26" x14ac:dyDescent="0.25">
      <c r="A17" s="44"/>
      <c r="B17" s="43" t="s">
        <v>36</v>
      </c>
      <c r="C17" s="42">
        <v>143.04</v>
      </c>
      <c r="D17" s="41">
        <v>0.79949999999999999</v>
      </c>
      <c r="E17" s="40">
        <v>0.84299999999999997</v>
      </c>
      <c r="F17" s="32">
        <v>0.63</v>
      </c>
      <c r="G17" s="32">
        <v>1</v>
      </c>
      <c r="H17" s="32">
        <v>0.15</v>
      </c>
      <c r="I17" s="39">
        <v>0.78</v>
      </c>
      <c r="J17" s="70"/>
      <c r="K17" s="36">
        <v>1</v>
      </c>
      <c r="L17" s="69"/>
      <c r="M17" s="36">
        <v>1</v>
      </c>
      <c r="N17" s="37"/>
      <c r="O17" s="33">
        <v>1</v>
      </c>
      <c r="P17" s="34">
        <v>1</v>
      </c>
      <c r="Q17" s="33">
        <v>1.0049999999999999</v>
      </c>
      <c r="R17" s="34"/>
      <c r="S17" s="33">
        <v>1</v>
      </c>
      <c r="T17" s="33">
        <v>1.0049999999999999</v>
      </c>
      <c r="U17" s="33">
        <v>0.627</v>
      </c>
      <c r="V17" s="33">
        <v>0.64100000000000001</v>
      </c>
      <c r="W17" s="32">
        <v>87.11</v>
      </c>
      <c r="X17" s="32">
        <v>4.5799999999999983</v>
      </c>
      <c r="Y17" s="32">
        <v>21.79</v>
      </c>
      <c r="Z17" s="31">
        <f>W17+X17+Y17</f>
        <v>113.47999999999999</v>
      </c>
    </row>
    <row r="18" spans="1:26" ht="30" x14ac:dyDescent="0.25">
      <c r="A18" s="44"/>
      <c r="B18" s="43" t="s">
        <v>35</v>
      </c>
      <c r="C18" s="42">
        <v>143.04</v>
      </c>
      <c r="D18" s="41">
        <v>0.81850999999999996</v>
      </c>
      <c r="E18" s="40">
        <v>0.84299999999999997</v>
      </c>
      <c r="F18" s="32">
        <v>0.63</v>
      </c>
      <c r="G18" s="32">
        <v>1</v>
      </c>
      <c r="H18" s="32">
        <v>0.15</v>
      </c>
      <c r="I18" s="39">
        <v>0.78</v>
      </c>
      <c r="J18" s="70"/>
      <c r="K18" s="36">
        <v>1</v>
      </c>
      <c r="L18" s="69"/>
      <c r="M18" s="36">
        <v>1</v>
      </c>
      <c r="N18" s="86"/>
      <c r="O18" s="33">
        <v>1</v>
      </c>
      <c r="P18" s="34"/>
      <c r="Q18" s="33">
        <v>1</v>
      </c>
      <c r="R18" s="34"/>
      <c r="S18" s="33">
        <v>1</v>
      </c>
      <c r="T18" s="33">
        <v>1</v>
      </c>
      <c r="U18" s="33">
        <v>0.63800000000000001</v>
      </c>
      <c r="V18" s="33">
        <v>0.64100000000000001</v>
      </c>
      <c r="W18" s="32">
        <v>87.11</v>
      </c>
      <c r="X18" s="32">
        <v>4.5799999999999983</v>
      </c>
      <c r="Y18" s="32">
        <v>21.79</v>
      </c>
      <c r="Z18" s="31">
        <f>W18+X18+Y18</f>
        <v>113.47999999999999</v>
      </c>
    </row>
    <row r="19" spans="1:26" x14ac:dyDescent="0.25">
      <c r="A19" s="44"/>
      <c r="B19" s="43" t="s">
        <v>34</v>
      </c>
      <c r="C19" s="42">
        <v>143.04</v>
      </c>
      <c r="D19" s="41">
        <v>0.82245999999999997</v>
      </c>
      <c r="E19" s="40">
        <v>0.84299999999999997</v>
      </c>
      <c r="F19" s="32">
        <v>0.63</v>
      </c>
      <c r="G19" s="32">
        <v>1</v>
      </c>
      <c r="H19" s="32">
        <v>0.15</v>
      </c>
      <c r="I19" s="39">
        <v>0.78</v>
      </c>
      <c r="J19" s="70"/>
      <c r="K19" s="36">
        <v>1</v>
      </c>
      <c r="L19" s="85"/>
      <c r="M19" s="36">
        <v>1</v>
      </c>
      <c r="N19" s="37"/>
      <c r="O19" s="33">
        <v>1</v>
      </c>
      <c r="P19" s="34"/>
      <c r="Q19" s="33">
        <v>1</v>
      </c>
      <c r="R19" s="34"/>
      <c r="S19" s="33">
        <v>1</v>
      </c>
      <c r="T19" s="33">
        <v>1</v>
      </c>
      <c r="U19" s="33">
        <v>0.64200000000000002</v>
      </c>
      <c r="V19" s="33">
        <v>0.64100000000000001</v>
      </c>
      <c r="W19" s="32">
        <v>87.11</v>
      </c>
      <c r="X19" s="32">
        <v>4.5799999999999983</v>
      </c>
      <c r="Y19" s="32">
        <v>21.79</v>
      </c>
      <c r="Z19" s="31">
        <f>W19+X19+Y19</f>
        <v>113.47999999999999</v>
      </c>
    </row>
    <row r="20" spans="1:26" x14ac:dyDescent="0.25">
      <c r="A20" s="44"/>
      <c r="B20" s="43" t="s">
        <v>33</v>
      </c>
      <c r="C20" s="42">
        <v>143.04</v>
      </c>
      <c r="D20" s="41">
        <v>0.81735000000000002</v>
      </c>
      <c r="E20" s="40">
        <v>0.84299999999999997</v>
      </c>
      <c r="F20" s="32">
        <v>0.63</v>
      </c>
      <c r="G20" s="32">
        <v>1</v>
      </c>
      <c r="H20" s="32">
        <v>0.15</v>
      </c>
      <c r="I20" s="39">
        <v>0.78</v>
      </c>
      <c r="J20" s="70"/>
      <c r="K20" s="36">
        <v>1</v>
      </c>
      <c r="L20" s="69"/>
      <c r="M20" s="36">
        <v>1</v>
      </c>
      <c r="N20" s="37"/>
      <c r="O20" s="33">
        <v>1</v>
      </c>
      <c r="P20" s="84">
        <v>1</v>
      </c>
      <c r="Q20" s="33">
        <v>1.014</v>
      </c>
      <c r="R20" s="34"/>
      <c r="S20" s="33">
        <v>1</v>
      </c>
      <c r="T20" s="33">
        <v>1.014</v>
      </c>
      <c r="U20" s="33">
        <v>0.64600000000000002</v>
      </c>
      <c r="V20" s="33">
        <v>0.64100000000000001</v>
      </c>
      <c r="W20" s="32">
        <v>87.11</v>
      </c>
      <c r="X20" s="32">
        <v>4.5799999999999983</v>
      </c>
      <c r="Y20" s="32">
        <v>21.65</v>
      </c>
      <c r="Z20" s="31">
        <f>W20+X20+Y20</f>
        <v>113.34</v>
      </c>
    </row>
    <row r="21" spans="1:26" x14ac:dyDescent="0.25">
      <c r="A21" s="44"/>
      <c r="B21" s="43" t="s">
        <v>32</v>
      </c>
      <c r="C21" s="42">
        <v>143.04</v>
      </c>
      <c r="D21" s="41">
        <v>0.82116999999999996</v>
      </c>
      <c r="E21" s="40">
        <v>0.84299999999999997</v>
      </c>
      <c r="F21" s="32">
        <v>0.63</v>
      </c>
      <c r="G21" s="32">
        <v>1</v>
      </c>
      <c r="H21" s="32">
        <v>0.15</v>
      </c>
      <c r="I21" s="39">
        <v>0.78</v>
      </c>
      <c r="J21" s="70"/>
      <c r="K21" s="36">
        <v>1</v>
      </c>
      <c r="L21" s="69"/>
      <c r="M21" s="36">
        <v>1</v>
      </c>
      <c r="N21" s="37"/>
      <c r="O21" s="33">
        <v>1</v>
      </c>
      <c r="P21" s="34">
        <v>1</v>
      </c>
      <c r="Q21" s="33">
        <v>1.0109999999999999</v>
      </c>
      <c r="R21" s="34"/>
      <c r="S21" s="33">
        <v>1</v>
      </c>
      <c r="T21" s="33">
        <v>1.0109999999999999</v>
      </c>
      <c r="U21" s="33">
        <v>0.64800000000000002</v>
      </c>
      <c r="V21" s="33">
        <v>0.64100000000000001</v>
      </c>
      <c r="W21" s="32">
        <v>87.11</v>
      </c>
      <c r="X21" s="32">
        <v>4.5799999999999983</v>
      </c>
      <c r="Y21" s="32">
        <v>21.79</v>
      </c>
      <c r="Z21" s="31">
        <f>W21+X21+Y21</f>
        <v>113.47999999999999</v>
      </c>
    </row>
    <row r="22" spans="1:26" x14ac:dyDescent="0.25">
      <c r="A22" s="44"/>
      <c r="B22" s="43" t="s">
        <v>31</v>
      </c>
      <c r="C22" s="42">
        <v>143.04</v>
      </c>
      <c r="D22" s="41">
        <v>0.82670999999999994</v>
      </c>
      <c r="E22" s="40">
        <v>0.84299999999999997</v>
      </c>
      <c r="F22" s="32">
        <v>0.63</v>
      </c>
      <c r="G22" s="32">
        <v>1</v>
      </c>
      <c r="H22" s="32">
        <v>0.15</v>
      </c>
      <c r="I22" s="39">
        <v>0.78</v>
      </c>
      <c r="J22" s="70"/>
      <c r="K22" s="36">
        <v>1</v>
      </c>
      <c r="L22" s="69"/>
      <c r="M22" s="36">
        <v>1</v>
      </c>
      <c r="N22" s="37"/>
      <c r="O22" s="33">
        <v>1</v>
      </c>
      <c r="P22" s="34">
        <v>1</v>
      </c>
      <c r="Q22" s="33">
        <v>1.0089999999999999</v>
      </c>
      <c r="R22" s="34"/>
      <c r="S22" s="33">
        <v>1</v>
      </c>
      <c r="T22" s="33">
        <v>1.0089999999999999</v>
      </c>
      <c r="U22" s="33">
        <v>0.65100000000000002</v>
      </c>
      <c r="V22" s="33">
        <v>0.64100000000000001</v>
      </c>
      <c r="W22" s="32">
        <v>87.11</v>
      </c>
      <c r="X22" s="32">
        <v>4.5799999999999983</v>
      </c>
      <c r="Y22" s="32">
        <v>21.79</v>
      </c>
      <c r="Z22" s="31">
        <f>W22+X22+Y22</f>
        <v>113.47999999999999</v>
      </c>
    </row>
    <row r="23" spans="1:26" ht="15.75" thickBot="1" x14ac:dyDescent="0.3">
      <c r="A23" s="30"/>
      <c r="B23" s="29" t="s">
        <v>30</v>
      </c>
      <c r="C23" s="28">
        <v>143.04</v>
      </c>
      <c r="D23" s="27">
        <v>0.83430000000000004</v>
      </c>
      <c r="E23" s="26">
        <v>0.84299999999999997</v>
      </c>
      <c r="F23" s="18">
        <v>0.63</v>
      </c>
      <c r="G23" s="18">
        <v>1</v>
      </c>
      <c r="H23" s="18">
        <v>0.15</v>
      </c>
      <c r="I23" s="25">
        <v>0.78</v>
      </c>
      <c r="J23" s="72"/>
      <c r="K23" s="23">
        <v>1</v>
      </c>
      <c r="L23" s="74"/>
      <c r="M23" s="23">
        <v>1</v>
      </c>
      <c r="N23" s="59"/>
      <c r="O23" s="19">
        <v>1</v>
      </c>
      <c r="P23" s="21">
        <v>1</v>
      </c>
      <c r="Q23" s="19">
        <v>1.0049999999999999</v>
      </c>
      <c r="R23" s="21"/>
      <c r="S23" s="19">
        <v>1</v>
      </c>
      <c r="T23" s="19">
        <v>1.0049999999999999</v>
      </c>
      <c r="U23" s="19">
        <v>0.65400000000000003</v>
      </c>
      <c r="V23" s="19">
        <v>0.64100000000000001</v>
      </c>
      <c r="W23" s="18">
        <v>87.11</v>
      </c>
      <c r="X23" s="18">
        <v>4.5799999999999983</v>
      </c>
      <c r="Y23" s="18">
        <v>21.79</v>
      </c>
      <c r="Z23" s="17">
        <f>W23+X23+Y23</f>
        <v>113.47999999999999</v>
      </c>
    </row>
    <row r="24" spans="1:26" ht="45" x14ac:dyDescent="0.25">
      <c r="A24" s="58">
        <v>3</v>
      </c>
      <c r="B24" s="83" t="s">
        <v>29</v>
      </c>
      <c r="C24" s="56">
        <v>143.04</v>
      </c>
      <c r="D24" s="55">
        <v>0.84506999999999999</v>
      </c>
      <c r="E24" s="54">
        <v>0.84299999999999997</v>
      </c>
      <c r="F24" s="46">
        <v>0.63</v>
      </c>
      <c r="G24" s="46">
        <v>1</v>
      </c>
      <c r="H24" s="46">
        <v>0.15</v>
      </c>
      <c r="I24" s="53">
        <v>0.78</v>
      </c>
      <c r="J24" s="52">
        <v>0</v>
      </c>
      <c r="K24" s="50">
        <v>1</v>
      </c>
      <c r="L24" s="51">
        <v>0</v>
      </c>
      <c r="M24" s="50">
        <v>1</v>
      </c>
      <c r="N24" s="82"/>
      <c r="O24" s="47">
        <v>1</v>
      </c>
      <c r="P24" s="48">
        <v>1</v>
      </c>
      <c r="Q24" s="47">
        <v>1.006</v>
      </c>
      <c r="R24" s="48"/>
      <c r="S24" s="47">
        <v>1</v>
      </c>
      <c r="T24" s="47">
        <v>1.006</v>
      </c>
      <c r="U24" s="47">
        <v>0.66300000000000003</v>
      </c>
      <c r="V24" s="47">
        <v>0.67400000000000004</v>
      </c>
      <c r="W24" s="46">
        <v>91.59</v>
      </c>
      <c r="X24" s="46">
        <v>4.8199999999999932</v>
      </c>
      <c r="Y24" s="46">
        <v>21.79</v>
      </c>
      <c r="Z24" s="45">
        <f>W24+X24+Y24</f>
        <v>118.19999999999999</v>
      </c>
    </row>
    <row r="25" spans="1:26" x14ac:dyDescent="0.25">
      <c r="A25" s="44"/>
      <c r="B25" s="43" t="s">
        <v>28</v>
      </c>
      <c r="C25" s="42">
        <v>143.04</v>
      </c>
      <c r="D25" s="41">
        <v>0.83577000000000001</v>
      </c>
      <c r="E25" s="40">
        <v>0.84299999999999997</v>
      </c>
      <c r="F25" s="32">
        <v>0.63</v>
      </c>
      <c r="G25" s="32">
        <v>1</v>
      </c>
      <c r="H25" s="32">
        <v>0.15</v>
      </c>
      <c r="I25" s="39">
        <v>0.78</v>
      </c>
      <c r="J25" s="70"/>
      <c r="K25" s="36">
        <v>1</v>
      </c>
      <c r="L25" s="69"/>
      <c r="M25" s="36">
        <v>1</v>
      </c>
      <c r="N25" s="37"/>
      <c r="O25" s="33">
        <v>1</v>
      </c>
      <c r="P25" s="34">
        <v>1</v>
      </c>
      <c r="Q25" s="33">
        <v>1.0169999999999999</v>
      </c>
      <c r="R25" s="34"/>
      <c r="S25" s="33">
        <v>1</v>
      </c>
      <c r="T25" s="33">
        <v>1.0169999999999999</v>
      </c>
      <c r="U25" s="33">
        <v>0.66300000000000003</v>
      </c>
      <c r="V25" s="33">
        <v>0.67400000000000004</v>
      </c>
      <c r="W25" s="32">
        <v>91.59</v>
      </c>
      <c r="X25" s="32">
        <v>4.8199999999999932</v>
      </c>
      <c r="Y25" s="32">
        <v>21.79</v>
      </c>
      <c r="Z25" s="31">
        <f>W25+X25+Y25</f>
        <v>118.19999999999999</v>
      </c>
    </row>
    <row r="26" spans="1:26" ht="15.75" thickBot="1" x14ac:dyDescent="0.3">
      <c r="A26" s="30"/>
      <c r="B26" s="29" t="s">
        <v>27</v>
      </c>
      <c r="C26" s="28">
        <v>143.04</v>
      </c>
      <c r="D26" s="27">
        <v>0.86677000000000004</v>
      </c>
      <c r="E26" s="26">
        <v>0.84299999999999997</v>
      </c>
      <c r="F26" s="18">
        <v>0.63</v>
      </c>
      <c r="G26" s="18">
        <v>1</v>
      </c>
      <c r="H26" s="18">
        <v>0.15</v>
      </c>
      <c r="I26" s="25">
        <v>0.78</v>
      </c>
      <c r="J26" s="72"/>
      <c r="K26" s="23">
        <v>1</v>
      </c>
      <c r="L26" s="59"/>
      <c r="M26" s="23">
        <v>1</v>
      </c>
      <c r="N26" s="59"/>
      <c r="O26" s="19">
        <v>1</v>
      </c>
      <c r="P26" s="21">
        <v>1</v>
      </c>
      <c r="Q26" s="19">
        <v>1.0089999999999999</v>
      </c>
      <c r="R26" s="21">
        <v>1</v>
      </c>
      <c r="S26" s="19">
        <v>1.0209999999999999</v>
      </c>
      <c r="T26" s="19">
        <v>1.03</v>
      </c>
      <c r="U26" s="19">
        <v>0.69599999999999995</v>
      </c>
      <c r="V26" s="19">
        <v>0.67400000000000004</v>
      </c>
      <c r="W26" s="18">
        <v>91.59</v>
      </c>
      <c r="X26" s="18">
        <v>4.8199999999999932</v>
      </c>
      <c r="Y26" s="18">
        <v>21.79</v>
      </c>
      <c r="Z26" s="17">
        <f>W26+X26+Y26</f>
        <v>118.19999999999999</v>
      </c>
    </row>
    <row r="27" spans="1:26" x14ac:dyDescent="0.25">
      <c r="A27" s="58">
        <v>4</v>
      </c>
      <c r="B27" s="57" t="s">
        <v>26</v>
      </c>
      <c r="C27" s="56">
        <v>143.04</v>
      </c>
      <c r="D27" s="55">
        <v>1.0676600000000001</v>
      </c>
      <c r="E27" s="54">
        <v>0.84299999999999997</v>
      </c>
      <c r="F27" s="46">
        <v>0.63</v>
      </c>
      <c r="G27" s="46">
        <v>1</v>
      </c>
      <c r="H27" s="46">
        <v>0.15</v>
      </c>
      <c r="I27" s="53">
        <v>0.78</v>
      </c>
      <c r="J27" s="67"/>
      <c r="K27" s="50">
        <v>1</v>
      </c>
      <c r="L27" s="81"/>
      <c r="M27" s="50">
        <v>1</v>
      </c>
      <c r="N27" s="51">
        <v>9</v>
      </c>
      <c r="O27" s="47">
        <v>1.0289999999999999</v>
      </c>
      <c r="P27" s="48">
        <v>1</v>
      </c>
      <c r="Q27" s="47">
        <v>1.0029999999999999</v>
      </c>
      <c r="R27" s="48"/>
      <c r="S27" s="47">
        <v>1</v>
      </c>
      <c r="T27" s="47">
        <v>1.032</v>
      </c>
      <c r="U27" s="47">
        <v>0.85899999999999999</v>
      </c>
      <c r="V27" s="47">
        <v>0.86899999999999999</v>
      </c>
      <c r="W27" s="46">
        <v>118.09</v>
      </c>
      <c r="X27" s="46">
        <v>6.2099999999999937</v>
      </c>
      <c r="Y27" s="46">
        <v>21.65</v>
      </c>
      <c r="Z27" s="45">
        <f>W27+X27+Y27</f>
        <v>145.94999999999999</v>
      </c>
    </row>
    <row r="28" spans="1:26" x14ac:dyDescent="0.25">
      <c r="A28" s="44"/>
      <c r="B28" s="43" t="s">
        <v>25</v>
      </c>
      <c r="C28" s="42">
        <v>143.04</v>
      </c>
      <c r="D28" s="41">
        <v>0.72450999999999999</v>
      </c>
      <c r="E28" s="40">
        <v>1.4319999999999999</v>
      </c>
      <c r="F28" s="32">
        <v>1.08</v>
      </c>
      <c r="G28" s="32">
        <v>1</v>
      </c>
      <c r="H28" s="32">
        <v>0.15</v>
      </c>
      <c r="I28" s="39">
        <v>1.23</v>
      </c>
      <c r="J28" s="70"/>
      <c r="K28" s="36">
        <v>1</v>
      </c>
      <c r="L28" s="69"/>
      <c r="M28" s="36">
        <v>1</v>
      </c>
      <c r="N28" s="37"/>
      <c r="O28" s="33">
        <v>1</v>
      </c>
      <c r="P28" s="34"/>
      <c r="Q28" s="33">
        <v>1</v>
      </c>
      <c r="R28" s="34"/>
      <c r="S28" s="33">
        <v>1</v>
      </c>
      <c r="T28" s="33">
        <v>1</v>
      </c>
      <c r="U28" s="33">
        <v>0.89100000000000001</v>
      </c>
      <c r="V28" s="33">
        <v>0.86899999999999999</v>
      </c>
      <c r="W28" s="32">
        <v>118.09</v>
      </c>
      <c r="X28" s="32">
        <v>6.2099999999999937</v>
      </c>
      <c r="Y28" s="32">
        <v>21.79</v>
      </c>
      <c r="Z28" s="31">
        <f>W28+X28+Y28</f>
        <v>146.09</v>
      </c>
    </row>
    <row r="29" spans="1:26" ht="30.75" thickBot="1" x14ac:dyDescent="0.3">
      <c r="A29" s="30"/>
      <c r="B29" s="29" t="s">
        <v>24</v>
      </c>
      <c r="C29" s="28">
        <v>143.04</v>
      </c>
      <c r="D29" s="27">
        <v>1.1548799999999999</v>
      </c>
      <c r="E29" s="26">
        <v>0.84299999999999997</v>
      </c>
      <c r="F29" s="18">
        <v>0.63</v>
      </c>
      <c r="G29" s="18">
        <v>1</v>
      </c>
      <c r="H29" s="18">
        <v>0.15</v>
      </c>
      <c r="I29" s="25">
        <v>0.78</v>
      </c>
      <c r="J29" s="72"/>
      <c r="K29" s="23">
        <v>1</v>
      </c>
      <c r="L29" s="74"/>
      <c r="M29" s="23">
        <v>1</v>
      </c>
      <c r="N29" s="80"/>
      <c r="O29" s="19">
        <v>1</v>
      </c>
      <c r="P29" s="21">
        <v>1</v>
      </c>
      <c r="Q29" s="19">
        <v>1.016</v>
      </c>
      <c r="R29" s="21"/>
      <c r="S29" s="19">
        <v>1</v>
      </c>
      <c r="T29" s="19">
        <v>1.016</v>
      </c>
      <c r="U29" s="19">
        <v>0.91500000000000004</v>
      </c>
      <c r="V29" s="19">
        <v>0.86899999999999999</v>
      </c>
      <c r="W29" s="18">
        <v>118.09</v>
      </c>
      <c r="X29" s="18">
        <v>6.2099999999999937</v>
      </c>
      <c r="Y29" s="18">
        <v>21.65</v>
      </c>
      <c r="Z29" s="17">
        <f>W29+X29+Y29</f>
        <v>145.94999999999999</v>
      </c>
    </row>
    <row r="30" spans="1:26" x14ac:dyDescent="0.25">
      <c r="A30" s="58">
        <v>5</v>
      </c>
      <c r="B30" s="79" t="s">
        <v>23</v>
      </c>
      <c r="C30" s="56">
        <v>143.04</v>
      </c>
      <c r="D30" s="55">
        <v>1.2605</v>
      </c>
      <c r="E30" s="54">
        <v>0.84299999999999997</v>
      </c>
      <c r="F30" s="46">
        <v>0.63</v>
      </c>
      <c r="G30" s="46">
        <v>1</v>
      </c>
      <c r="H30" s="46">
        <v>0.15</v>
      </c>
      <c r="I30" s="53">
        <v>0.78</v>
      </c>
      <c r="J30" s="78"/>
      <c r="K30" s="50">
        <v>1</v>
      </c>
      <c r="L30" s="77"/>
      <c r="M30" s="50">
        <v>1</v>
      </c>
      <c r="N30" s="76"/>
      <c r="O30" s="47">
        <v>1</v>
      </c>
      <c r="P30" s="75"/>
      <c r="Q30" s="47">
        <v>1</v>
      </c>
      <c r="R30" s="63"/>
      <c r="S30" s="47">
        <v>1</v>
      </c>
      <c r="T30" s="47">
        <v>1</v>
      </c>
      <c r="U30" s="47">
        <v>0.98299999999999998</v>
      </c>
      <c r="V30" s="47">
        <v>1.1000000000000001</v>
      </c>
      <c r="W30" s="46">
        <v>149.47</v>
      </c>
      <c r="X30" s="46">
        <v>7.8700000000000045</v>
      </c>
      <c r="Y30" s="46">
        <v>21.65</v>
      </c>
      <c r="Z30" s="45">
        <f>W30+X30+Y30</f>
        <v>178.99</v>
      </c>
    </row>
    <row r="31" spans="1:26" ht="30.75" thickBot="1" x14ac:dyDescent="0.3">
      <c r="A31" s="30"/>
      <c r="B31" s="29" t="s">
        <v>22</v>
      </c>
      <c r="C31" s="28">
        <v>143.04</v>
      </c>
      <c r="D31" s="27">
        <v>1.0074099999999999</v>
      </c>
      <c r="E31" s="26">
        <v>1.1040000000000001</v>
      </c>
      <c r="F31" s="18">
        <v>0.83</v>
      </c>
      <c r="G31" s="18">
        <v>0.69</v>
      </c>
      <c r="H31" s="18">
        <v>0.1</v>
      </c>
      <c r="I31" s="25">
        <v>0.92999999999999994</v>
      </c>
      <c r="J31" s="24">
        <v>1</v>
      </c>
      <c r="K31" s="23">
        <v>1.006</v>
      </c>
      <c r="L31" s="74"/>
      <c r="M31" s="23">
        <v>1</v>
      </c>
      <c r="N31" s="73">
        <v>70</v>
      </c>
      <c r="O31" s="19">
        <v>1.1599999999999999</v>
      </c>
      <c r="P31" s="21">
        <v>3</v>
      </c>
      <c r="Q31" s="19">
        <v>1.006</v>
      </c>
      <c r="R31" s="21"/>
      <c r="S31" s="19">
        <v>1</v>
      </c>
      <c r="T31" s="19">
        <v>1.1739999999999999</v>
      </c>
      <c r="U31" s="19">
        <v>1.1000000000000001</v>
      </c>
      <c r="V31" s="19">
        <v>1.1000000000000001</v>
      </c>
      <c r="W31" s="18">
        <v>149.47</v>
      </c>
      <c r="X31" s="18">
        <v>7.8700000000000045</v>
      </c>
      <c r="Y31" s="18">
        <v>21.65</v>
      </c>
      <c r="Z31" s="17">
        <f>W31+X31+Y31</f>
        <v>178.99</v>
      </c>
    </row>
    <row r="32" spans="1:26" x14ac:dyDescent="0.25">
      <c r="A32" s="58">
        <v>6</v>
      </c>
      <c r="B32" s="57" t="s">
        <v>21</v>
      </c>
      <c r="C32" s="56">
        <v>143.04</v>
      </c>
      <c r="D32" s="55">
        <v>1.01308</v>
      </c>
      <c r="E32" s="54">
        <v>0.88300000000000001</v>
      </c>
      <c r="F32" s="46">
        <v>0.66</v>
      </c>
      <c r="G32" s="46">
        <v>1.1200000000000001</v>
      </c>
      <c r="H32" s="46">
        <v>0.17</v>
      </c>
      <c r="I32" s="53">
        <v>0.83000000000000007</v>
      </c>
      <c r="J32" s="52">
        <v>22</v>
      </c>
      <c r="K32" s="50">
        <v>1.3839999999999999</v>
      </c>
      <c r="L32" s="51">
        <v>5</v>
      </c>
      <c r="M32" s="50">
        <v>1.05</v>
      </c>
      <c r="N32" s="51">
        <v>12</v>
      </c>
      <c r="O32" s="47">
        <v>1.0609999999999999</v>
      </c>
      <c r="P32" s="48">
        <v>1</v>
      </c>
      <c r="Q32" s="47">
        <v>1.0049999999999999</v>
      </c>
      <c r="R32" s="48">
        <v>2</v>
      </c>
      <c r="S32" s="47">
        <v>1.0229999999999999</v>
      </c>
      <c r="T32" s="47">
        <v>1.585</v>
      </c>
      <c r="U32" s="47">
        <v>1.333</v>
      </c>
      <c r="V32" s="47">
        <v>1.3360000000000001</v>
      </c>
      <c r="W32" s="46">
        <v>181.55</v>
      </c>
      <c r="X32" s="46">
        <v>9.5499999999999829</v>
      </c>
      <c r="Y32" s="46">
        <v>21.65</v>
      </c>
      <c r="Z32" s="45">
        <f>W32+X32+Y32</f>
        <v>212.75</v>
      </c>
    </row>
    <row r="33" spans="1:26" ht="15.75" thickBot="1" x14ac:dyDescent="0.3">
      <c r="A33" s="30"/>
      <c r="B33" s="29" t="s">
        <v>20</v>
      </c>
      <c r="C33" s="28">
        <v>143.04</v>
      </c>
      <c r="D33" s="27">
        <v>0.97336999999999996</v>
      </c>
      <c r="E33" s="26">
        <v>1.4319999999999999</v>
      </c>
      <c r="F33" s="18">
        <v>1.08</v>
      </c>
      <c r="G33" s="18">
        <v>0.77</v>
      </c>
      <c r="H33" s="18">
        <v>0.11</v>
      </c>
      <c r="I33" s="25">
        <v>1.1900000000000002</v>
      </c>
      <c r="J33" s="72"/>
      <c r="K33" s="23">
        <v>1</v>
      </c>
      <c r="L33" s="22">
        <v>0</v>
      </c>
      <c r="M33" s="23">
        <v>1</v>
      </c>
      <c r="N33" s="22">
        <v>22</v>
      </c>
      <c r="O33" s="19">
        <v>1.1479999999999999</v>
      </c>
      <c r="P33" s="21">
        <v>1</v>
      </c>
      <c r="Q33" s="19">
        <v>1.006</v>
      </c>
      <c r="R33" s="21"/>
      <c r="S33" s="19">
        <v>1</v>
      </c>
      <c r="T33" s="19">
        <v>1.155</v>
      </c>
      <c r="U33" s="19">
        <v>1.3380000000000001</v>
      </c>
      <c r="V33" s="19">
        <v>1.3360000000000001</v>
      </c>
      <c r="W33" s="18">
        <v>181.55</v>
      </c>
      <c r="X33" s="18">
        <v>9.5499999999999829</v>
      </c>
      <c r="Y33" s="18">
        <v>21.65</v>
      </c>
      <c r="Z33" s="17">
        <f>W33+X33+Y33</f>
        <v>212.75</v>
      </c>
    </row>
    <row r="34" spans="1:26" x14ac:dyDescent="0.25">
      <c r="A34" s="58">
        <v>7</v>
      </c>
      <c r="B34" s="57" t="s">
        <v>19</v>
      </c>
      <c r="C34" s="56">
        <v>143.04</v>
      </c>
      <c r="D34" s="55">
        <v>1.0213890000000001</v>
      </c>
      <c r="E34" s="54">
        <v>0.999</v>
      </c>
      <c r="F34" s="46">
        <v>0.75</v>
      </c>
      <c r="G34" s="46">
        <v>0.82</v>
      </c>
      <c r="H34" s="46">
        <v>0.12</v>
      </c>
      <c r="I34" s="53">
        <v>0.87</v>
      </c>
      <c r="J34" s="52">
        <v>11</v>
      </c>
      <c r="K34" s="50">
        <v>1.3779999999999999</v>
      </c>
      <c r="L34" s="51">
        <v>4</v>
      </c>
      <c r="M34" s="50">
        <v>1.079</v>
      </c>
      <c r="N34" s="51">
        <v>4</v>
      </c>
      <c r="O34" s="47">
        <v>1.0389999999999999</v>
      </c>
      <c r="P34" s="48">
        <v>1</v>
      </c>
      <c r="Q34" s="47">
        <v>1.01</v>
      </c>
      <c r="R34" s="48"/>
      <c r="S34" s="47">
        <v>1</v>
      </c>
      <c r="T34" s="47">
        <v>1.56</v>
      </c>
      <c r="U34" s="47">
        <v>1.3859999999999999</v>
      </c>
      <c r="V34" s="71">
        <v>1.3919999999999999</v>
      </c>
      <c r="W34" s="46">
        <v>189.15</v>
      </c>
      <c r="X34" s="46">
        <v>9.960000000000008</v>
      </c>
      <c r="Y34" s="46">
        <v>21.65</v>
      </c>
      <c r="Z34" s="45">
        <f>W34+X34+Y34</f>
        <v>220.76000000000002</v>
      </c>
    </row>
    <row r="35" spans="1:26" x14ac:dyDescent="0.25">
      <c r="A35" s="44"/>
      <c r="B35" s="43" t="s">
        <v>18</v>
      </c>
      <c r="C35" s="42">
        <v>143.04</v>
      </c>
      <c r="D35" s="41">
        <v>1.01739</v>
      </c>
      <c r="E35" s="40">
        <v>0.999</v>
      </c>
      <c r="F35" s="32">
        <v>0.75</v>
      </c>
      <c r="G35" s="32">
        <v>1.18</v>
      </c>
      <c r="H35" s="32">
        <v>0.17</v>
      </c>
      <c r="I35" s="39">
        <v>0.92</v>
      </c>
      <c r="J35" s="38">
        <v>19</v>
      </c>
      <c r="K35" s="36">
        <v>1.3740000000000001</v>
      </c>
      <c r="L35" s="61">
        <v>4</v>
      </c>
      <c r="M35" s="36">
        <v>1.046</v>
      </c>
      <c r="N35" s="61">
        <v>5</v>
      </c>
      <c r="O35" s="33">
        <v>1.0289999999999999</v>
      </c>
      <c r="P35" s="34">
        <v>1</v>
      </c>
      <c r="Q35" s="33">
        <v>1.0049999999999999</v>
      </c>
      <c r="R35" s="34"/>
      <c r="S35" s="33">
        <v>1</v>
      </c>
      <c r="T35" s="33">
        <v>1.486</v>
      </c>
      <c r="U35" s="68">
        <v>1.391</v>
      </c>
      <c r="V35" s="68">
        <v>1.3919999999999999</v>
      </c>
      <c r="W35" s="32">
        <v>189.15</v>
      </c>
      <c r="X35" s="32">
        <v>9.960000000000008</v>
      </c>
      <c r="Y35" s="32">
        <v>21.65</v>
      </c>
      <c r="Z35" s="31">
        <f>W35+X35+Y35</f>
        <v>220.76000000000002</v>
      </c>
    </row>
    <row r="36" spans="1:26" ht="15.75" thickBot="1" x14ac:dyDescent="0.3">
      <c r="A36" s="30"/>
      <c r="B36" s="29" t="s">
        <v>17</v>
      </c>
      <c r="C36" s="28">
        <v>143.04</v>
      </c>
      <c r="D36" s="27">
        <v>1.0277499999999999</v>
      </c>
      <c r="E36" s="26">
        <v>0.999</v>
      </c>
      <c r="F36" s="18">
        <v>0.75</v>
      </c>
      <c r="G36" s="18">
        <v>1.18</v>
      </c>
      <c r="H36" s="18">
        <v>0.17</v>
      </c>
      <c r="I36" s="25">
        <v>0.92</v>
      </c>
      <c r="J36" s="24">
        <v>17</v>
      </c>
      <c r="K36" s="23">
        <v>1.3919999999999999</v>
      </c>
      <c r="L36" s="22">
        <v>3</v>
      </c>
      <c r="M36" s="23">
        <v>1.0389999999999999</v>
      </c>
      <c r="N36" s="22">
        <v>2</v>
      </c>
      <c r="O36" s="19">
        <v>1.014</v>
      </c>
      <c r="P36" s="21">
        <v>1</v>
      </c>
      <c r="Q36" s="19">
        <v>1.0069999999999999</v>
      </c>
      <c r="R36" s="21"/>
      <c r="S36" s="19">
        <v>1</v>
      </c>
      <c r="T36" s="19">
        <v>1.4770000000000001</v>
      </c>
      <c r="U36" s="20">
        <v>1.397</v>
      </c>
      <c r="V36" s="20">
        <v>1.3919999999999999</v>
      </c>
      <c r="W36" s="18">
        <v>189.15</v>
      </c>
      <c r="X36" s="18">
        <v>9.960000000000008</v>
      </c>
      <c r="Y36" s="18">
        <v>21.65</v>
      </c>
      <c r="Z36" s="17">
        <f>W36+X36+Y36</f>
        <v>220.76000000000002</v>
      </c>
    </row>
    <row r="37" spans="1:26" x14ac:dyDescent="0.25">
      <c r="A37" s="58">
        <v>8</v>
      </c>
      <c r="B37" s="57" t="s">
        <v>16</v>
      </c>
      <c r="C37" s="56">
        <v>143.04</v>
      </c>
      <c r="D37" s="55">
        <v>1.0398499999999999</v>
      </c>
      <c r="E37" s="54">
        <v>0.999</v>
      </c>
      <c r="F37" s="46">
        <v>0.75</v>
      </c>
      <c r="G37" s="46">
        <v>1.18</v>
      </c>
      <c r="H37" s="46">
        <v>0.17</v>
      </c>
      <c r="I37" s="53">
        <v>0.92</v>
      </c>
      <c r="J37" s="52">
        <v>12</v>
      </c>
      <c r="K37" s="50">
        <v>1.3620000000000001</v>
      </c>
      <c r="L37" s="51">
        <v>1</v>
      </c>
      <c r="M37" s="50">
        <v>1.018</v>
      </c>
      <c r="N37" s="51">
        <v>2</v>
      </c>
      <c r="O37" s="47">
        <v>1.018</v>
      </c>
      <c r="P37" s="48">
        <v>1</v>
      </c>
      <c r="Q37" s="47">
        <v>1.0089999999999999</v>
      </c>
      <c r="R37" s="48">
        <v>2</v>
      </c>
      <c r="S37" s="47">
        <v>1.044</v>
      </c>
      <c r="T37" s="47">
        <v>1.4870000000000001</v>
      </c>
      <c r="U37" s="71">
        <v>1.423</v>
      </c>
      <c r="V37" s="47">
        <v>1.429</v>
      </c>
      <c r="W37" s="46">
        <v>194.18</v>
      </c>
      <c r="X37" s="46">
        <v>10.219999999999999</v>
      </c>
      <c r="Y37" s="46">
        <v>21.65</v>
      </c>
      <c r="Z37" s="45">
        <f>W37+X37+Y37</f>
        <v>226.05</v>
      </c>
    </row>
    <row r="38" spans="1:26" ht="30" x14ac:dyDescent="0.25">
      <c r="A38" s="44"/>
      <c r="B38" s="43" t="s">
        <v>15</v>
      </c>
      <c r="C38" s="42">
        <v>143.04</v>
      </c>
      <c r="D38" s="41">
        <v>1.6891499999999999</v>
      </c>
      <c r="E38" s="40">
        <v>0.84299999999999997</v>
      </c>
      <c r="F38" s="32">
        <v>0.63</v>
      </c>
      <c r="G38" s="32">
        <v>1</v>
      </c>
      <c r="H38" s="32">
        <v>0.15</v>
      </c>
      <c r="I38" s="39">
        <v>0.78</v>
      </c>
      <c r="J38" s="70"/>
      <c r="K38" s="36">
        <v>1</v>
      </c>
      <c r="L38" s="69"/>
      <c r="M38" s="36">
        <v>1</v>
      </c>
      <c r="N38" s="61">
        <v>7</v>
      </c>
      <c r="O38" s="33">
        <v>1.0880000000000001</v>
      </c>
      <c r="P38" s="34"/>
      <c r="Q38" s="33">
        <v>1</v>
      </c>
      <c r="R38" s="34"/>
      <c r="S38" s="33">
        <v>1</v>
      </c>
      <c r="T38" s="33">
        <v>1.0880000000000001</v>
      </c>
      <c r="U38" s="68">
        <v>1.4330000000000001</v>
      </c>
      <c r="V38" s="33">
        <v>1.429</v>
      </c>
      <c r="W38" s="32">
        <v>194.18</v>
      </c>
      <c r="X38" s="32">
        <v>10.219999999999999</v>
      </c>
      <c r="Y38" s="32">
        <v>21.12</v>
      </c>
      <c r="Z38" s="31">
        <f>W38+X38+Y38</f>
        <v>225.52</v>
      </c>
    </row>
    <row r="39" spans="1:26" ht="15.75" thickBot="1" x14ac:dyDescent="0.3">
      <c r="A39" s="30"/>
      <c r="B39" s="29" t="s">
        <v>14</v>
      </c>
      <c r="C39" s="28">
        <v>143.04</v>
      </c>
      <c r="D39" s="27">
        <v>1.0605199999999999</v>
      </c>
      <c r="E39" s="26">
        <v>0.999</v>
      </c>
      <c r="F39" s="18">
        <v>0.75</v>
      </c>
      <c r="G39" s="18">
        <v>1.18</v>
      </c>
      <c r="H39" s="18">
        <v>0.17</v>
      </c>
      <c r="I39" s="25">
        <v>0.92</v>
      </c>
      <c r="J39" s="24">
        <v>3</v>
      </c>
      <c r="K39" s="23">
        <v>1.413</v>
      </c>
      <c r="L39" s="59"/>
      <c r="M39" s="23">
        <v>1</v>
      </c>
      <c r="N39" s="22">
        <v>1</v>
      </c>
      <c r="O39" s="19">
        <v>1.0409999999999999</v>
      </c>
      <c r="P39" s="21"/>
      <c r="Q39" s="19">
        <v>1</v>
      </c>
      <c r="R39" s="21"/>
      <c r="S39" s="19">
        <v>1</v>
      </c>
      <c r="T39" s="19">
        <v>1.4710000000000001</v>
      </c>
      <c r="U39" s="19">
        <v>1.4350000000000001</v>
      </c>
      <c r="V39" s="19">
        <v>1.429</v>
      </c>
      <c r="W39" s="18">
        <v>194.18</v>
      </c>
      <c r="X39" s="18">
        <v>10.219999999999999</v>
      </c>
      <c r="Y39" s="18">
        <v>21.65</v>
      </c>
      <c r="Z39" s="17">
        <f>W39+X39+Y39</f>
        <v>226.05</v>
      </c>
    </row>
    <row r="40" spans="1:26" ht="30" x14ac:dyDescent="0.25">
      <c r="A40" s="58">
        <v>9</v>
      </c>
      <c r="B40" s="57" t="s">
        <v>13</v>
      </c>
      <c r="C40" s="56">
        <v>143.04</v>
      </c>
      <c r="D40" s="55">
        <v>1.69983</v>
      </c>
      <c r="E40" s="54">
        <v>0.84299999999999997</v>
      </c>
      <c r="F40" s="46">
        <v>0.63</v>
      </c>
      <c r="G40" s="46">
        <v>1</v>
      </c>
      <c r="H40" s="46">
        <v>0.15</v>
      </c>
      <c r="I40" s="53">
        <v>0.78</v>
      </c>
      <c r="J40" s="67"/>
      <c r="K40" s="50">
        <v>1</v>
      </c>
      <c r="L40" s="66"/>
      <c r="M40" s="50">
        <v>1</v>
      </c>
      <c r="N40" s="51">
        <v>30</v>
      </c>
      <c r="O40" s="47">
        <v>1.129</v>
      </c>
      <c r="P40" s="48"/>
      <c r="Q40" s="47">
        <v>1</v>
      </c>
      <c r="R40" s="48"/>
      <c r="S40" s="47">
        <v>1</v>
      </c>
      <c r="T40" s="47">
        <v>1.129</v>
      </c>
      <c r="U40" s="47">
        <v>1.4970000000000001</v>
      </c>
      <c r="V40" s="47">
        <v>1.5720000000000001</v>
      </c>
      <c r="W40" s="46">
        <v>213.62</v>
      </c>
      <c r="X40" s="46">
        <v>11.240000000000009</v>
      </c>
      <c r="Y40" s="46">
        <v>21.12</v>
      </c>
      <c r="Z40" s="45">
        <f>W40+X40+Y40</f>
        <v>245.98000000000002</v>
      </c>
    </row>
    <row r="41" spans="1:26" x14ac:dyDescent="0.25">
      <c r="A41" s="44"/>
      <c r="B41" s="43" t="s">
        <v>12</v>
      </c>
      <c r="C41" s="42">
        <v>143.04</v>
      </c>
      <c r="D41" s="41">
        <v>1.01936</v>
      </c>
      <c r="E41" s="40">
        <v>0.999</v>
      </c>
      <c r="F41" s="32">
        <v>0.75</v>
      </c>
      <c r="G41" s="32">
        <v>0.98</v>
      </c>
      <c r="H41" s="32">
        <v>0.15</v>
      </c>
      <c r="I41" s="39">
        <v>0.9</v>
      </c>
      <c r="J41" s="38">
        <v>13</v>
      </c>
      <c r="K41" s="36">
        <v>1.601</v>
      </c>
      <c r="L41" s="61">
        <v>4</v>
      </c>
      <c r="M41" s="36">
        <v>1.093</v>
      </c>
      <c r="N41" s="61">
        <v>3</v>
      </c>
      <c r="O41" s="33">
        <v>1.0329999999999999</v>
      </c>
      <c r="P41" s="34">
        <v>1</v>
      </c>
      <c r="Q41" s="33">
        <v>1.0109999999999999</v>
      </c>
      <c r="R41" s="34"/>
      <c r="S41" s="33">
        <v>1</v>
      </c>
      <c r="T41" s="33">
        <v>1.8280000000000001</v>
      </c>
      <c r="U41" s="33">
        <v>1.677</v>
      </c>
      <c r="V41" s="33">
        <v>1.5720000000000001</v>
      </c>
      <c r="W41" s="32">
        <v>213.62</v>
      </c>
      <c r="X41" s="32">
        <v>11.240000000000009</v>
      </c>
      <c r="Y41" s="32">
        <v>21.65</v>
      </c>
      <c r="Z41" s="31">
        <f>W41+X41+Y41</f>
        <v>246.51000000000002</v>
      </c>
    </row>
    <row r="42" spans="1:26" ht="15.75" thickBot="1" x14ac:dyDescent="0.3">
      <c r="A42" s="30"/>
      <c r="B42" s="29" t="s">
        <v>11</v>
      </c>
      <c r="C42" s="28">
        <v>143.04</v>
      </c>
      <c r="D42" s="27">
        <v>1.02965</v>
      </c>
      <c r="E42" s="26">
        <v>0.999</v>
      </c>
      <c r="F42" s="18">
        <v>0.75</v>
      </c>
      <c r="G42" s="18">
        <v>1.04</v>
      </c>
      <c r="H42" s="18">
        <v>0.15</v>
      </c>
      <c r="I42" s="25">
        <v>0.9</v>
      </c>
      <c r="J42" s="24">
        <v>20</v>
      </c>
      <c r="K42" s="23">
        <v>1.6639999999999999</v>
      </c>
      <c r="L42" s="22">
        <v>6</v>
      </c>
      <c r="M42" s="23">
        <v>1.0960000000000001</v>
      </c>
      <c r="N42" s="22">
        <v>3</v>
      </c>
      <c r="O42" s="19">
        <v>1.0229999999999999</v>
      </c>
      <c r="P42" s="21">
        <v>1</v>
      </c>
      <c r="Q42" s="19">
        <v>1.0069999999999999</v>
      </c>
      <c r="R42" s="21"/>
      <c r="S42" s="19">
        <v>1</v>
      </c>
      <c r="T42" s="19">
        <v>1.879</v>
      </c>
      <c r="U42" s="19">
        <v>1.7410000000000001</v>
      </c>
      <c r="V42" s="19">
        <v>1.5720000000000001</v>
      </c>
      <c r="W42" s="18">
        <v>213.62</v>
      </c>
      <c r="X42" s="18">
        <v>11.240000000000009</v>
      </c>
      <c r="Y42" s="18">
        <v>21.65</v>
      </c>
      <c r="Z42" s="17">
        <f>W42+X42+Y42</f>
        <v>246.51000000000002</v>
      </c>
    </row>
    <row r="43" spans="1:26" x14ac:dyDescent="0.25">
      <c r="A43" s="58">
        <v>10</v>
      </c>
      <c r="B43" s="57" t="s">
        <v>10</v>
      </c>
      <c r="C43" s="56">
        <v>143.04</v>
      </c>
      <c r="D43" s="55">
        <v>1.01311</v>
      </c>
      <c r="E43" s="54">
        <v>0.999</v>
      </c>
      <c r="F43" s="46">
        <v>0.75</v>
      </c>
      <c r="G43" s="46">
        <v>1.03</v>
      </c>
      <c r="H43" s="46">
        <v>0.15</v>
      </c>
      <c r="I43" s="53">
        <v>0.9</v>
      </c>
      <c r="J43" s="52">
        <v>21</v>
      </c>
      <c r="K43" s="50">
        <v>1.75</v>
      </c>
      <c r="L43" s="51">
        <v>7</v>
      </c>
      <c r="M43" s="50">
        <v>1.115</v>
      </c>
      <c r="N43" s="51">
        <v>4</v>
      </c>
      <c r="O43" s="47">
        <v>1.0309999999999999</v>
      </c>
      <c r="P43" s="48">
        <v>1</v>
      </c>
      <c r="Q43" s="47">
        <v>1.0069999999999999</v>
      </c>
      <c r="R43" s="48"/>
      <c r="S43" s="47">
        <v>1</v>
      </c>
      <c r="T43" s="47">
        <v>2.0259999999999998</v>
      </c>
      <c r="U43" s="47">
        <v>1.847</v>
      </c>
      <c r="V43" s="47">
        <v>1.891</v>
      </c>
      <c r="W43" s="46">
        <v>256.97000000000003</v>
      </c>
      <c r="X43" s="46">
        <v>13.519999999999982</v>
      </c>
      <c r="Y43" s="46">
        <v>21.65</v>
      </c>
      <c r="Z43" s="45">
        <f>W43+X43+Y43</f>
        <v>292.14</v>
      </c>
    </row>
    <row r="44" spans="1:26" x14ac:dyDescent="0.25">
      <c r="A44" s="44"/>
      <c r="B44" s="43" t="s">
        <v>9</v>
      </c>
      <c r="C44" s="42">
        <v>143.04</v>
      </c>
      <c r="D44" s="41">
        <v>1.03041</v>
      </c>
      <c r="E44" s="40">
        <v>1.3680000000000001</v>
      </c>
      <c r="F44" s="32">
        <v>1.03</v>
      </c>
      <c r="G44" s="32">
        <v>1.24</v>
      </c>
      <c r="H44" s="32">
        <v>0.18</v>
      </c>
      <c r="I44" s="39">
        <v>1.21</v>
      </c>
      <c r="J44" s="38">
        <v>19</v>
      </c>
      <c r="K44" s="36">
        <v>1.2989999999999999</v>
      </c>
      <c r="L44" s="61">
        <v>5</v>
      </c>
      <c r="M44" s="36">
        <v>1.048</v>
      </c>
      <c r="N44" s="61">
        <v>19</v>
      </c>
      <c r="O44" s="33">
        <v>1.093</v>
      </c>
      <c r="P44" s="34">
        <v>1</v>
      </c>
      <c r="Q44" s="33">
        <v>1.004</v>
      </c>
      <c r="R44" s="34">
        <v>1</v>
      </c>
      <c r="S44" s="33">
        <v>1.0109999999999999</v>
      </c>
      <c r="T44" s="33">
        <v>1.51</v>
      </c>
      <c r="U44" s="33">
        <v>1.883</v>
      </c>
      <c r="V44" s="33">
        <v>1.891</v>
      </c>
      <c r="W44" s="32">
        <v>256.97000000000003</v>
      </c>
      <c r="X44" s="32">
        <v>13.519999999999982</v>
      </c>
      <c r="Y44" s="32">
        <v>21.65</v>
      </c>
      <c r="Z44" s="31">
        <f>W44+X44+Y44</f>
        <v>292.14</v>
      </c>
    </row>
    <row r="45" spans="1:26" ht="15.75" thickBot="1" x14ac:dyDescent="0.3">
      <c r="A45" s="30"/>
      <c r="B45" s="29" t="s">
        <v>8</v>
      </c>
      <c r="C45" s="28">
        <v>143.04</v>
      </c>
      <c r="D45" s="27">
        <v>1.0086299999999999</v>
      </c>
      <c r="E45" s="26">
        <v>1.3740000000000001</v>
      </c>
      <c r="F45" s="18">
        <v>1.03</v>
      </c>
      <c r="G45" s="18">
        <v>0.95</v>
      </c>
      <c r="H45" s="18">
        <v>0.14000000000000001</v>
      </c>
      <c r="I45" s="25">
        <v>1.17</v>
      </c>
      <c r="J45" s="24">
        <v>7</v>
      </c>
      <c r="K45" s="23">
        <v>1.2869999999999999</v>
      </c>
      <c r="L45" s="65">
        <v>2</v>
      </c>
      <c r="M45" s="23">
        <v>1.0509999999999999</v>
      </c>
      <c r="N45" s="22">
        <v>12</v>
      </c>
      <c r="O45" s="19">
        <v>1.153</v>
      </c>
      <c r="P45" s="21">
        <v>1</v>
      </c>
      <c r="Q45" s="19">
        <v>1.0109999999999999</v>
      </c>
      <c r="R45" s="21">
        <v>2</v>
      </c>
      <c r="S45" s="19">
        <v>1.054</v>
      </c>
      <c r="T45" s="19">
        <v>1.6619999999999999</v>
      </c>
      <c r="U45" s="19">
        <v>1.9610000000000001</v>
      </c>
      <c r="V45" s="19">
        <v>1.891</v>
      </c>
      <c r="W45" s="18">
        <v>256.97000000000003</v>
      </c>
      <c r="X45" s="18">
        <v>13.519999999999982</v>
      </c>
      <c r="Y45" s="18">
        <v>21.65</v>
      </c>
      <c r="Z45" s="17">
        <f>W45+X45+Y45</f>
        <v>292.14</v>
      </c>
    </row>
    <row r="46" spans="1:26" x14ac:dyDescent="0.25">
      <c r="A46" s="58">
        <v>11</v>
      </c>
      <c r="B46" s="64" t="s">
        <v>7</v>
      </c>
      <c r="C46" s="56">
        <v>143.04</v>
      </c>
      <c r="D46" s="55">
        <v>1.0152600000000001</v>
      </c>
      <c r="E46" s="54">
        <v>1.325</v>
      </c>
      <c r="F46" s="46">
        <v>1</v>
      </c>
      <c r="G46" s="46">
        <v>0.85</v>
      </c>
      <c r="H46" s="46">
        <v>0.13</v>
      </c>
      <c r="I46" s="53">
        <v>1.1299999999999999</v>
      </c>
      <c r="J46" s="52">
        <v>9</v>
      </c>
      <c r="K46" s="50">
        <v>1.4219999999999999</v>
      </c>
      <c r="L46" s="51">
        <v>4</v>
      </c>
      <c r="M46" s="50">
        <v>1.1060000000000001</v>
      </c>
      <c r="N46" s="51">
        <v>4</v>
      </c>
      <c r="O46" s="47">
        <v>1.05</v>
      </c>
      <c r="P46" s="48">
        <v>1</v>
      </c>
      <c r="Q46" s="47">
        <v>1.012</v>
      </c>
      <c r="R46" s="63">
        <v>2</v>
      </c>
      <c r="S46" s="47">
        <v>1.0589999999999999</v>
      </c>
      <c r="T46" s="47">
        <v>1.77</v>
      </c>
      <c r="U46" s="47">
        <v>2.0310000000000001</v>
      </c>
      <c r="V46" s="47">
        <v>2.1440000000000001</v>
      </c>
      <c r="W46" s="46">
        <v>291.35000000000002</v>
      </c>
      <c r="X46" s="46">
        <v>15.329999999999984</v>
      </c>
      <c r="Y46" s="46">
        <v>21.65</v>
      </c>
      <c r="Z46" s="45">
        <f>W46+X46+Y46</f>
        <v>328.33</v>
      </c>
    </row>
    <row r="47" spans="1:26" x14ac:dyDescent="0.25">
      <c r="A47" s="44"/>
      <c r="B47" s="43" t="s">
        <v>6</v>
      </c>
      <c r="C47" s="42">
        <v>143.04</v>
      </c>
      <c r="D47" s="41">
        <v>1.0113799999999999</v>
      </c>
      <c r="E47" s="40">
        <v>1.3320000000000001</v>
      </c>
      <c r="F47" s="32">
        <v>1</v>
      </c>
      <c r="G47" s="32">
        <v>1.19</v>
      </c>
      <c r="H47" s="32">
        <v>0.18</v>
      </c>
      <c r="I47" s="39">
        <v>1.18</v>
      </c>
      <c r="J47" s="38">
        <v>13</v>
      </c>
      <c r="K47" s="36">
        <v>1.534</v>
      </c>
      <c r="L47" s="62">
        <v>2</v>
      </c>
      <c r="M47" s="36">
        <v>1.0429999999999999</v>
      </c>
      <c r="N47" s="61">
        <v>7</v>
      </c>
      <c r="O47" s="33">
        <v>1.075</v>
      </c>
      <c r="P47" s="34">
        <v>1</v>
      </c>
      <c r="Q47" s="33">
        <v>1.01</v>
      </c>
      <c r="R47" s="34"/>
      <c r="S47" s="33">
        <v>1</v>
      </c>
      <c r="T47" s="33">
        <v>1.7370000000000001</v>
      </c>
      <c r="U47" s="33">
        <v>2.073</v>
      </c>
      <c r="V47" s="33">
        <v>2.1440000000000001</v>
      </c>
      <c r="W47" s="32">
        <v>291.35000000000002</v>
      </c>
      <c r="X47" s="32">
        <v>15.329999999999984</v>
      </c>
      <c r="Y47" s="32">
        <v>21.65</v>
      </c>
      <c r="Z47" s="31">
        <f>W47+X47+Y47</f>
        <v>328.33</v>
      </c>
    </row>
    <row r="48" spans="1:26" x14ac:dyDescent="0.25">
      <c r="A48" s="44"/>
      <c r="B48" s="43" t="s">
        <v>5</v>
      </c>
      <c r="C48" s="42">
        <v>143.04</v>
      </c>
      <c r="D48" s="41">
        <v>1.02149</v>
      </c>
      <c r="E48" s="40">
        <v>1.325</v>
      </c>
      <c r="F48" s="32">
        <v>1</v>
      </c>
      <c r="G48" s="32">
        <v>0.92</v>
      </c>
      <c r="H48" s="32">
        <v>0.14000000000000001</v>
      </c>
      <c r="I48" s="39">
        <v>1.1400000000000001</v>
      </c>
      <c r="J48" s="38">
        <v>12</v>
      </c>
      <c r="K48" s="36">
        <v>1.6</v>
      </c>
      <c r="L48" s="61">
        <v>3</v>
      </c>
      <c r="M48" s="36">
        <v>1.075</v>
      </c>
      <c r="N48" s="61">
        <v>8</v>
      </c>
      <c r="O48" s="33">
        <v>1.0980000000000001</v>
      </c>
      <c r="P48" s="34">
        <v>1</v>
      </c>
      <c r="Q48" s="33">
        <v>1.0109999999999999</v>
      </c>
      <c r="R48" s="34"/>
      <c r="S48" s="33">
        <v>1</v>
      </c>
      <c r="T48" s="33">
        <v>1.909</v>
      </c>
      <c r="U48" s="33">
        <v>2.2229999999999999</v>
      </c>
      <c r="V48" s="33">
        <v>2.1440000000000001</v>
      </c>
      <c r="W48" s="32">
        <v>291.35000000000002</v>
      </c>
      <c r="X48" s="32">
        <v>15.329999999999984</v>
      </c>
      <c r="Y48" s="32">
        <v>21.65</v>
      </c>
      <c r="Z48" s="31">
        <f>W48+X48+Y48</f>
        <v>328.33</v>
      </c>
    </row>
    <row r="49" spans="1:28" ht="30" x14ac:dyDescent="0.25">
      <c r="A49" s="44"/>
      <c r="B49" s="43" t="s">
        <v>4</v>
      </c>
      <c r="C49" s="42">
        <v>143.04</v>
      </c>
      <c r="D49" s="41">
        <v>0.98956999999999995</v>
      </c>
      <c r="E49" s="40">
        <v>1.5820000000000001</v>
      </c>
      <c r="F49" s="32">
        <v>1.19</v>
      </c>
      <c r="G49" s="32">
        <v>1.29</v>
      </c>
      <c r="H49" s="32">
        <v>0.19</v>
      </c>
      <c r="I49" s="39">
        <v>1.38</v>
      </c>
      <c r="J49" s="38">
        <v>5</v>
      </c>
      <c r="K49" s="36">
        <v>1.3839999999999999</v>
      </c>
      <c r="L49" s="61">
        <v>1</v>
      </c>
      <c r="M49" s="36">
        <v>1.044</v>
      </c>
      <c r="N49" s="35">
        <v>5</v>
      </c>
      <c r="O49" s="33">
        <v>1.1120000000000001</v>
      </c>
      <c r="P49" s="34">
        <v>1</v>
      </c>
      <c r="Q49" s="33">
        <v>1.02</v>
      </c>
      <c r="R49" s="60"/>
      <c r="S49" s="33">
        <v>1</v>
      </c>
      <c r="T49" s="33">
        <v>1.639</v>
      </c>
      <c r="U49" s="33">
        <v>2.238</v>
      </c>
      <c r="V49" s="33">
        <v>2.1440000000000001</v>
      </c>
      <c r="W49" s="32">
        <v>291.35000000000002</v>
      </c>
      <c r="X49" s="32">
        <v>15.329999999999984</v>
      </c>
      <c r="Y49" s="32">
        <v>21.65</v>
      </c>
      <c r="Z49" s="31">
        <f>W49+X49+Y49</f>
        <v>328.33</v>
      </c>
    </row>
    <row r="50" spans="1:28" ht="15.75" thickBot="1" x14ac:dyDescent="0.3">
      <c r="A50" s="30"/>
      <c r="B50" s="29" t="s">
        <v>3</v>
      </c>
      <c r="C50" s="28">
        <v>143.04</v>
      </c>
      <c r="D50" s="27">
        <v>1.01318</v>
      </c>
      <c r="E50" s="26">
        <v>1.323</v>
      </c>
      <c r="F50" s="18">
        <v>0.99</v>
      </c>
      <c r="G50" s="18">
        <v>1.02</v>
      </c>
      <c r="H50" s="18">
        <v>0.15</v>
      </c>
      <c r="I50" s="25">
        <v>1.1399999999999999</v>
      </c>
      <c r="J50" s="24">
        <v>7</v>
      </c>
      <c r="K50" s="23">
        <v>1.655</v>
      </c>
      <c r="L50" s="59"/>
      <c r="M50" s="23">
        <v>1</v>
      </c>
      <c r="N50" s="22">
        <v>3</v>
      </c>
      <c r="O50" s="19">
        <v>1.071</v>
      </c>
      <c r="P50" s="21"/>
      <c r="Q50" s="19">
        <v>1</v>
      </c>
      <c r="R50" s="21">
        <v>2</v>
      </c>
      <c r="S50" s="19">
        <v>1.1100000000000001</v>
      </c>
      <c r="T50" s="19">
        <v>1.9670000000000001</v>
      </c>
      <c r="U50" s="19">
        <v>2.2719999999999998</v>
      </c>
      <c r="V50" s="19">
        <v>2.1440000000000001</v>
      </c>
      <c r="W50" s="18">
        <v>291.35000000000002</v>
      </c>
      <c r="X50" s="18">
        <v>15.329999999999984</v>
      </c>
      <c r="Y50" s="18">
        <v>21.65</v>
      </c>
      <c r="Z50" s="17">
        <f>W50+X50+Y50</f>
        <v>328.33</v>
      </c>
    </row>
    <row r="51" spans="1:28" x14ac:dyDescent="0.25">
      <c r="A51" s="58">
        <v>12</v>
      </c>
      <c r="B51" s="57" t="s">
        <v>2</v>
      </c>
      <c r="C51" s="56">
        <v>143.04</v>
      </c>
      <c r="D51" s="55">
        <v>1.0183</v>
      </c>
      <c r="E51" s="54">
        <v>1.454</v>
      </c>
      <c r="F51" s="46">
        <v>1.0900000000000001</v>
      </c>
      <c r="G51" s="46">
        <v>1.33</v>
      </c>
      <c r="H51" s="46">
        <v>0.2</v>
      </c>
      <c r="I51" s="53">
        <v>1.29</v>
      </c>
      <c r="J51" s="52">
        <v>13</v>
      </c>
      <c r="K51" s="50">
        <v>1.62</v>
      </c>
      <c r="L51" s="51">
        <v>4</v>
      </c>
      <c r="M51" s="50">
        <v>1.095</v>
      </c>
      <c r="N51" s="49">
        <v>5</v>
      </c>
      <c r="O51" s="47">
        <v>1.056</v>
      </c>
      <c r="P51" s="48">
        <v>1</v>
      </c>
      <c r="Q51" s="47">
        <v>1.0109999999999999</v>
      </c>
      <c r="R51" s="48"/>
      <c r="S51" s="47">
        <v>1</v>
      </c>
      <c r="T51" s="47">
        <v>1.8939999999999999</v>
      </c>
      <c r="U51" s="47">
        <v>2.488</v>
      </c>
      <c r="V51" s="47">
        <v>2.5499999999999998</v>
      </c>
      <c r="W51" s="46">
        <v>346.51</v>
      </c>
      <c r="X51" s="46">
        <v>18.240000000000009</v>
      </c>
      <c r="Y51" s="46">
        <v>21.65</v>
      </c>
      <c r="Z51" s="45">
        <f>W51+X51+Y51</f>
        <v>386.4</v>
      </c>
    </row>
    <row r="52" spans="1:28" x14ac:dyDescent="0.25">
      <c r="A52" s="44"/>
      <c r="B52" s="43" t="s">
        <v>1</v>
      </c>
      <c r="C52" s="42">
        <v>143.04</v>
      </c>
      <c r="D52" s="41">
        <v>1.01258</v>
      </c>
      <c r="E52" s="40">
        <v>1.454</v>
      </c>
      <c r="F52" s="32">
        <v>1.0900000000000001</v>
      </c>
      <c r="G52" s="32">
        <v>1</v>
      </c>
      <c r="H52" s="32">
        <v>0.15</v>
      </c>
      <c r="I52" s="39">
        <v>1.24</v>
      </c>
      <c r="J52" s="38">
        <v>14</v>
      </c>
      <c r="K52" s="36">
        <v>1.825</v>
      </c>
      <c r="L52" s="37"/>
      <c r="M52" s="36">
        <v>1</v>
      </c>
      <c r="N52" s="35">
        <v>3</v>
      </c>
      <c r="O52" s="33">
        <v>1.0409999999999999</v>
      </c>
      <c r="P52" s="34">
        <v>1</v>
      </c>
      <c r="Q52" s="33">
        <v>1.0129999999999999</v>
      </c>
      <c r="R52" s="34">
        <v>2</v>
      </c>
      <c r="S52" s="33">
        <v>1.0640000000000001</v>
      </c>
      <c r="T52" s="33">
        <v>2.048</v>
      </c>
      <c r="U52" s="33">
        <v>2.5710000000000002</v>
      </c>
      <c r="V52" s="33">
        <v>2.5499999999999998</v>
      </c>
      <c r="W52" s="32">
        <v>346.51</v>
      </c>
      <c r="X52" s="32">
        <v>18.240000000000009</v>
      </c>
      <c r="Y52" s="32">
        <v>21.65</v>
      </c>
      <c r="Z52" s="31">
        <f>W52+X52+Y52</f>
        <v>386.4</v>
      </c>
    </row>
    <row r="53" spans="1:28" ht="15.75" thickBot="1" x14ac:dyDescent="0.3">
      <c r="A53" s="30"/>
      <c r="B53" s="29" t="s">
        <v>0</v>
      </c>
      <c r="C53" s="28">
        <v>143.04</v>
      </c>
      <c r="D53" s="27">
        <v>1.0088999999999999</v>
      </c>
      <c r="E53" s="26">
        <v>1.4570000000000001</v>
      </c>
      <c r="F53" s="18">
        <v>1.0900000000000001</v>
      </c>
      <c r="G53" s="18">
        <v>1.46</v>
      </c>
      <c r="H53" s="18">
        <v>0.22</v>
      </c>
      <c r="I53" s="25">
        <v>1.31</v>
      </c>
      <c r="J53" s="24">
        <v>19</v>
      </c>
      <c r="K53" s="23">
        <v>1.5669999999999999</v>
      </c>
      <c r="L53" s="22">
        <v>4</v>
      </c>
      <c r="M53" s="23">
        <v>1.0609999999999999</v>
      </c>
      <c r="N53" s="22">
        <v>17</v>
      </c>
      <c r="O53" s="19">
        <v>1.1279999999999999</v>
      </c>
      <c r="P53" s="21">
        <v>1</v>
      </c>
      <c r="Q53" s="19">
        <v>1.0069999999999999</v>
      </c>
      <c r="R53" s="21">
        <v>2</v>
      </c>
      <c r="S53" s="19">
        <v>1.0329999999999999</v>
      </c>
      <c r="T53" s="19">
        <v>1.9510000000000001</v>
      </c>
      <c r="U53" s="20">
        <v>2.5790000000000002</v>
      </c>
      <c r="V53" s="19">
        <v>2.5499999999999998</v>
      </c>
      <c r="W53" s="18">
        <v>346.51</v>
      </c>
      <c r="X53" s="18">
        <v>18.240000000000009</v>
      </c>
      <c r="Y53" s="18">
        <v>21.65</v>
      </c>
      <c r="Z53" s="17">
        <f>W53+X53+Y53</f>
        <v>386.4</v>
      </c>
    </row>
    <row r="54" spans="1:28" x14ac:dyDescent="0.25">
      <c r="A54" s="16"/>
      <c r="B54" s="15"/>
      <c r="C54" s="14"/>
      <c r="D54" s="13"/>
      <c r="E54" s="12"/>
      <c r="F54" s="6"/>
      <c r="G54" s="6"/>
      <c r="H54" s="6"/>
      <c r="I54" s="11"/>
      <c r="J54" s="9">
        <f>SUM(J13:J53)</f>
        <v>257</v>
      </c>
      <c r="K54" s="10"/>
      <c r="L54" s="9">
        <f>SUM(L13:L53)</f>
        <v>59</v>
      </c>
      <c r="M54" s="10"/>
      <c r="N54" s="9">
        <f>SUM(N13:N53)</f>
        <v>261</v>
      </c>
      <c r="O54" s="8"/>
      <c r="P54" s="9">
        <f>SUM(P13:P53)</f>
        <v>33</v>
      </c>
      <c r="Q54" s="8"/>
      <c r="R54" s="9">
        <f>SUM(R13:R53)</f>
        <v>16</v>
      </c>
      <c r="S54" s="7"/>
      <c r="T54" s="7"/>
      <c r="U54" s="8"/>
      <c r="V54" s="7"/>
      <c r="W54" s="6"/>
      <c r="X54" s="6"/>
      <c r="Y54" s="6"/>
      <c r="Z54" s="6"/>
    </row>
    <row r="57" spans="1:28" s="97" customFormat="1" ht="37.15" customHeight="1" x14ac:dyDescent="0.25">
      <c r="A57" s="102"/>
      <c r="B57" s="101" t="s">
        <v>70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:28" s="97" customFormat="1" x14ac:dyDescent="0.25">
      <c r="A58" s="98"/>
      <c r="B58" s="100"/>
      <c r="C58" s="99"/>
      <c r="D58" s="99"/>
      <c r="E58" s="98"/>
      <c r="F58" s="98"/>
    </row>
    <row r="60" spans="1:28" ht="66.599999999999994" customHeight="1" x14ac:dyDescent="0.25">
      <c r="A60" s="95" t="s">
        <v>69</v>
      </c>
      <c r="B60" s="94" t="s">
        <v>68</v>
      </c>
      <c r="C60" s="92" t="s">
        <v>67</v>
      </c>
      <c r="D60" s="92" t="s">
        <v>66</v>
      </c>
      <c r="E60" s="92" t="s">
        <v>65</v>
      </c>
      <c r="F60" s="92" t="s">
        <v>64</v>
      </c>
      <c r="G60" s="92" t="s">
        <v>63</v>
      </c>
      <c r="H60" s="92" t="s">
        <v>62</v>
      </c>
      <c r="I60" s="92" t="s">
        <v>61</v>
      </c>
      <c r="J60" s="96" t="s">
        <v>60</v>
      </c>
      <c r="K60" s="96"/>
      <c r="L60" s="96"/>
      <c r="M60" s="96"/>
      <c r="N60" s="96"/>
      <c r="O60" s="96"/>
      <c r="P60" s="96"/>
      <c r="Q60" s="96"/>
      <c r="R60" s="96"/>
      <c r="S60" s="96"/>
      <c r="T60" s="92" t="s">
        <v>59</v>
      </c>
      <c r="U60" s="92" t="s">
        <v>58</v>
      </c>
      <c r="V60" s="92" t="s">
        <v>57</v>
      </c>
      <c r="W60" s="92" t="s">
        <v>56</v>
      </c>
      <c r="X60" s="92" t="s">
        <v>55</v>
      </c>
      <c r="Y60" s="92" t="s">
        <v>54</v>
      </c>
      <c r="Z60" s="92" t="s">
        <v>53</v>
      </c>
      <c r="AA60" s="92" t="s">
        <v>52</v>
      </c>
      <c r="AB60" s="92" t="s">
        <v>51</v>
      </c>
    </row>
    <row r="61" spans="1:28" ht="205.9" customHeight="1" x14ac:dyDescent="0.25">
      <c r="A61" s="95"/>
      <c r="B61" s="94"/>
      <c r="C61" s="92"/>
      <c r="D61" s="92"/>
      <c r="E61" s="92"/>
      <c r="F61" s="92"/>
      <c r="G61" s="92"/>
      <c r="H61" s="92"/>
      <c r="I61" s="92"/>
      <c r="J61" s="93" t="s">
        <v>50</v>
      </c>
      <c r="K61" s="93" t="s">
        <v>49</v>
      </c>
      <c r="L61" s="93" t="s">
        <v>48</v>
      </c>
      <c r="M61" s="93" t="s">
        <v>47</v>
      </c>
      <c r="N61" s="93" t="s">
        <v>46</v>
      </c>
      <c r="O61" s="93" t="s">
        <v>45</v>
      </c>
      <c r="P61" s="93" t="s">
        <v>44</v>
      </c>
      <c r="Q61" s="93" t="s">
        <v>43</v>
      </c>
      <c r="R61" s="93" t="s">
        <v>42</v>
      </c>
      <c r="S61" s="93" t="s">
        <v>41</v>
      </c>
      <c r="T61" s="92"/>
      <c r="U61" s="92"/>
      <c r="V61" s="92"/>
      <c r="W61" s="92"/>
      <c r="X61" s="92"/>
      <c r="Y61" s="92"/>
      <c r="Z61" s="92"/>
      <c r="AA61" s="92"/>
      <c r="AB61" s="92"/>
    </row>
    <row r="62" spans="1:28" ht="15.75" thickBot="1" x14ac:dyDescent="0.3">
      <c r="A62" s="89">
        <v>1</v>
      </c>
      <c r="B62" s="91">
        <v>2</v>
      </c>
      <c r="C62" s="91">
        <v>3</v>
      </c>
      <c r="D62" s="91">
        <v>4</v>
      </c>
      <c r="E62" s="91">
        <v>5</v>
      </c>
      <c r="F62" s="91">
        <v>6</v>
      </c>
      <c r="G62" s="91">
        <v>7</v>
      </c>
      <c r="H62" s="91">
        <v>8</v>
      </c>
      <c r="I62" s="90">
        <v>9</v>
      </c>
      <c r="J62" s="90">
        <v>10</v>
      </c>
      <c r="K62" s="90">
        <v>11</v>
      </c>
      <c r="L62" s="90">
        <v>12</v>
      </c>
      <c r="M62" s="90">
        <v>13</v>
      </c>
      <c r="N62" s="90">
        <v>14</v>
      </c>
      <c r="O62" s="90">
        <v>15</v>
      </c>
      <c r="P62" s="90">
        <v>16</v>
      </c>
      <c r="Q62" s="90">
        <v>17</v>
      </c>
      <c r="R62" s="90">
        <v>18</v>
      </c>
      <c r="S62" s="90">
        <v>19</v>
      </c>
      <c r="T62" s="90">
        <v>20</v>
      </c>
      <c r="U62" s="90">
        <v>21</v>
      </c>
      <c r="V62" s="90">
        <v>22</v>
      </c>
      <c r="W62" s="90">
        <v>23</v>
      </c>
      <c r="X62" s="90">
        <v>24</v>
      </c>
      <c r="Y62" s="89">
        <v>25</v>
      </c>
      <c r="Z62" s="89">
        <v>26</v>
      </c>
      <c r="AA62" s="89">
        <v>27</v>
      </c>
      <c r="AB62" s="89">
        <v>28</v>
      </c>
    </row>
    <row r="63" spans="1:28" ht="30" x14ac:dyDescent="0.25">
      <c r="A63" s="58">
        <v>1</v>
      </c>
      <c r="B63" s="57" t="s">
        <v>40</v>
      </c>
      <c r="C63" s="56">
        <v>143.04</v>
      </c>
      <c r="D63" s="55">
        <v>0.62802999999999998</v>
      </c>
      <c r="E63" s="54">
        <v>0.84299999999999997</v>
      </c>
      <c r="F63" s="46">
        <v>0.63</v>
      </c>
      <c r="G63" s="46">
        <v>1</v>
      </c>
      <c r="H63" s="46">
        <v>0.15</v>
      </c>
      <c r="I63" s="53">
        <v>0.78</v>
      </c>
      <c r="J63" s="67"/>
      <c r="K63" s="50">
        <v>1</v>
      </c>
      <c r="L63" s="81"/>
      <c r="M63" s="50">
        <v>1</v>
      </c>
      <c r="N63" s="51">
        <v>4</v>
      </c>
      <c r="O63" s="47">
        <v>1.026</v>
      </c>
      <c r="P63" s="48">
        <v>1</v>
      </c>
      <c r="Q63" s="47">
        <v>1.0069999999999999</v>
      </c>
      <c r="R63" s="48"/>
      <c r="S63" s="47">
        <v>1</v>
      </c>
      <c r="T63" s="47">
        <v>1.0329999999999999</v>
      </c>
      <c r="U63" s="47">
        <v>0.50600000000000001</v>
      </c>
      <c r="V63" s="47">
        <v>0.50600000000000001</v>
      </c>
      <c r="W63" s="46">
        <v>68.760000000000005</v>
      </c>
      <c r="X63" s="46">
        <v>3.6199999999999903</v>
      </c>
      <c r="Y63" s="46">
        <v>21.79</v>
      </c>
      <c r="Z63" s="46">
        <v>40.25</v>
      </c>
      <c r="AA63" s="46">
        <f>Y63+Z63</f>
        <v>62.04</v>
      </c>
      <c r="AB63" s="45">
        <f>W63+X63+AA63</f>
        <v>134.41999999999999</v>
      </c>
    </row>
    <row r="64" spans="1:28" ht="30" x14ac:dyDescent="0.25">
      <c r="A64" s="44"/>
      <c r="B64" s="88" t="s">
        <v>39</v>
      </c>
      <c r="C64" s="42">
        <v>143.04</v>
      </c>
      <c r="D64" s="41">
        <v>0.65749000000000002</v>
      </c>
      <c r="E64" s="40">
        <v>0.84299999999999997</v>
      </c>
      <c r="F64" s="32">
        <v>0.63</v>
      </c>
      <c r="G64" s="32">
        <v>1</v>
      </c>
      <c r="H64" s="32">
        <v>0.15</v>
      </c>
      <c r="I64" s="39">
        <v>0.78</v>
      </c>
      <c r="J64" s="70"/>
      <c r="K64" s="36">
        <v>1</v>
      </c>
      <c r="L64" s="87"/>
      <c r="M64" s="36">
        <v>1</v>
      </c>
      <c r="N64" s="61">
        <v>0</v>
      </c>
      <c r="O64" s="33">
        <v>1</v>
      </c>
      <c r="P64" s="34">
        <v>0</v>
      </c>
      <c r="Q64" s="33">
        <v>1</v>
      </c>
      <c r="R64" s="34"/>
      <c r="S64" s="33">
        <v>1</v>
      </c>
      <c r="T64" s="33">
        <v>1</v>
      </c>
      <c r="U64" s="33">
        <v>0.51300000000000001</v>
      </c>
      <c r="V64" s="33">
        <v>0.50600000000000001</v>
      </c>
      <c r="W64" s="32">
        <v>68.760000000000005</v>
      </c>
      <c r="X64" s="32">
        <v>3.6199999999999903</v>
      </c>
      <c r="Y64" s="32">
        <v>21.79</v>
      </c>
      <c r="Z64" s="32">
        <v>40.25</v>
      </c>
      <c r="AA64" s="32">
        <f>Y64+Z64</f>
        <v>62.04</v>
      </c>
      <c r="AB64" s="31">
        <f>W64+X64+AA64</f>
        <v>134.41999999999999</v>
      </c>
    </row>
    <row r="65" spans="1:28" ht="30.75" thickBot="1" x14ac:dyDescent="0.3">
      <c r="A65" s="30"/>
      <c r="B65" s="29" t="s">
        <v>38</v>
      </c>
      <c r="C65" s="28">
        <v>143.04</v>
      </c>
      <c r="D65" s="27">
        <v>0.72313000000000005</v>
      </c>
      <c r="E65" s="26">
        <v>0.84299999999999997</v>
      </c>
      <c r="F65" s="18">
        <v>0.63</v>
      </c>
      <c r="G65" s="18">
        <v>1</v>
      </c>
      <c r="H65" s="18">
        <v>0.15</v>
      </c>
      <c r="I65" s="25">
        <v>0.78</v>
      </c>
      <c r="J65" s="72"/>
      <c r="K65" s="23">
        <v>1</v>
      </c>
      <c r="L65" s="74"/>
      <c r="M65" s="23">
        <v>1</v>
      </c>
      <c r="N65" s="59"/>
      <c r="O65" s="19">
        <v>1</v>
      </c>
      <c r="P65" s="21"/>
      <c r="Q65" s="19">
        <v>1</v>
      </c>
      <c r="R65" s="21"/>
      <c r="S65" s="19">
        <v>1</v>
      </c>
      <c r="T65" s="19">
        <v>1</v>
      </c>
      <c r="U65" s="19">
        <v>0.56399999999999995</v>
      </c>
      <c r="V65" s="19">
        <v>0.50600000000000001</v>
      </c>
      <c r="W65" s="18">
        <v>68.760000000000005</v>
      </c>
      <c r="X65" s="18">
        <v>3.6199999999999903</v>
      </c>
      <c r="Y65" s="18">
        <v>21.79</v>
      </c>
      <c r="Z65" s="18">
        <v>40.25</v>
      </c>
      <c r="AA65" s="18">
        <f>Y65+Z65</f>
        <v>62.04</v>
      </c>
      <c r="AB65" s="17">
        <f>W65+X65+AA65</f>
        <v>134.41999999999999</v>
      </c>
    </row>
    <row r="66" spans="1:28" x14ac:dyDescent="0.25">
      <c r="A66" s="58">
        <v>2</v>
      </c>
      <c r="B66" s="57" t="s">
        <v>37</v>
      </c>
      <c r="C66" s="56">
        <v>143.04</v>
      </c>
      <c r="D66" s="55">
        <v>0.79730000000000001</v>
      </c>
      <c r="E66" s="54">
        <v>0.84299999999999997</v>
      </c>
      <c r="F66" s="46">
        <v>0.63</v>
      </c>
      <c r="G66" s="46">
        <v>1</v>
      </c>
      <c r="H66" s="46">
        <v>0.15</v>
      </c>
      <c r="I66" s="53">
        <v>0.78</v>
      </c>
      <c r="J66" s="67"/>
      <c r="K66" s="50">
        <v>1</v>
      </c>
      <c r="L66" s="66"/>
      <c r="M66" s="50">
        <v>1</v>
      </c>
      <c r="N66" s="82"/>
      <c r="O66" s="47">
        <v>1</v>
      </c>
      <c r="P66" s="48">
        <v>1</v>
      </c>
      <c r="Q66" s="47">
        <v>1.0069999999999999</v>
      </c>
      <c r="R66" s="48"/>
      <c r="S66" s="47">
        <v>1</v>
      </c>
      <c r="T66" s="47">
        <v>1.0069999999999999</v>
      </c>
      <c r="U66" s="47">
        <v>0.626</v>
      </c>
      <c r="V66" s="47">
        <v>0.64100000000000001</v>
      </c>
      <c r="W66" s="46">
        <v>87.11</v>
      </c>
      <c r="X66" s="46">
        <v>4.5799999999999983</v>
      </c>
      <c r="Y66" s="46">
        <v>21.79</v>
      </c>
      <c r="Z66" s="46">
        <v>40.25</v>
      </c>
      <c r="AA66" s="46">
        <f>Y66+Z66</f>
        <v>62.04</v>
      </c>
      <c r="AB66" s="45">
        <f>W66+X66+AA66</f>
        <v>153.72999999999999</v>
      </c>
    </row>
    <row r="67" spans="1:28" x14ac:dyDescent="0.25">
      <c r="A67" s="44"/>
      <c r="B67" s="43" t="s">
        <v>36</v>
      </c>
      <c r="C67" s="42">
        <v>143.04</v>
      </c>
      <c r="D67" s="41">
        <v>0.79949999999999999</v>
      </c>
      <c r="E67" s="40">
        <v>0.84299999999999997</v>
      </c>
      <c r="F67" s="32">
        <v>0.63</v>
      </c>
      <c r="G67" s="32">
        <v>1</v>
      </c>
      <c r="H67" s="32">
        <v>0.15</v>
      </c>
      <c r="I67" s="39">
        <v>0.78</v>
      </c>
      <c r="J67" s="70"/>
      <c r="K67" s="36">
        <v>1</v>
      </c>
      <c r="L67" s="69"/>
      <c r="M67" s="36">
        <v>1</v>
      </c>
      <c r="N67" s="37"/>
      <c r="O67" s="33">
        <v>1</v>
      </c>
      <c r="P67" s="34">
        <v>1</v>
      </c>
      <c r="Q67" s="33">
        <v>1.0049999999999999</v>
      </c>
      <c r="R67" s="34"/>
      <c r="S67" s="33">
        <v>1</v>
      </c>
      <c r="T67" s="33">
        <v>1.0049999999999999</v>
      </c>
      <c r="U67" s="33">
        <v>0.627</v>
      </c>
      <c r="V67" s="33">
        <v>0.64100000000000001</v>
      </c>
      <c r="W67" s="32">
        <v>87.11</v>
      </c>
      <c r="X67" s="32">
        <v>4.5799999999999983</v>
      </c>
      <c r="Y67" s="32">
        <v>21.79</v>
      </c>
      <c r="Z67" s="32">
        <v>40.25</v>
      </c>
      <c r="AA67" s="32">
        <f>Y67+Z67</f>
        <v>62.04</v>
      </c>
      <c r="AB67" s="31">
        <f>W67+X67+AA67</f>
        <v>153.72999999999999</v>
      </c>
    </row>
    <row r="68" spans="1:28" ht="30" x14ac:dyDescent="0.25">
      <c r="A68" s="44"/>
      <c r="B68" s="43" t="s">
        <v>35</v>
      </c>
      <c r="C68" s="42">
        <v>143.04</v>
      </c>
      <c r="D68" s="41">
        <v>0.81850999999999996</v>
      </c>
      <c r="E68" s="40">
        <v>0.84299999999999997</v>
      </c>
      <c r="F68" s="32">
        <v>0.63</v>
      </c>
      <c r="G68" s="32">
        <v>1</v>
      </c>
      <c r="H68" s="32">
        <v>0.15</v>
      </c>
      <c r="I68" s="39">
        <v>0.78</v>
      </c>
      <c r="J68" s="70"/>
      <c r="K68" s="36">
        <v>1</v>
      </c>
      <c r="L68" s="69"/>
      <c r="M68" s="36">
        <v>1</v>
      </c>
      <c r="N68" s="86"/>
      <c r="O68" s="33">
        <v>1</v>
      </c>
      <c r="P68" s="34"/>
      <c r="Q68" s="33">
        <v>1</v>
      </c>
      <c r="R68" s="34"/>
      <c r="S68" s="33">
        <v>1</v>
      </c>
      <c r="T68" s="33">
        <v>1</v>
      </c>
      <c r="U68" s="33">
        <v>0.63800000000000001</v>
      </c>
      <c r="V68" s="33">
        <v>0.64100000000000001</v>
      </c>
      <c r="W68" s="32">
        <v>87.11</v>
      </c>
      <c r="X68" s="32">
        <v>4.5799999999999983</v>
      </c>
      <c r="Y68" s="32">
        <v>21.79</v>
      </c>
      <c r="Z68" s="32">
        <v>40.25</v>
      </c>
      <c r="AA68" s="32">
        <f>Y68+Z68</f>
        <v>62.04</v>
      </c>
      <c r="AB68" s="31">
        <f>W68+X68+AA68</f>
        <v>153.72999999999999</v>
      </c>
    </row>
    <row r="69" spans="1:28" x14ac:dyDescent="0.25">
      <c r="A69" s="44"/>
      <c r="B69" s="43" t="s">
        <v>34</v>
      </c>
      <c r="C69" s="42">
        <v>143.04</v>
      </c>
      <c r="D69" s="41">
        <v>0.82245999999999997</v>
      </c>
      <c r="E69" s="40">
        <v>0.84299999999999997</v>
      </c>
      <c r="F69" s="32">
        <v>0.63</v>
      </c>
      <c r="G69" s="32">
        <v>1</v>
      </c>
      <c r="H69" s="32">
        <v>0.15</v>
      </c>
      <c r="I69" s="39">
        <v>0.78</v>
      </c>
      <c r="J69" s="70"/>
      <c r="K69" s="36">
        <v>1</v>
      </c>
      <c r="L69" s="85"/>
      <c r="M69" s="36">
        <v>1</v>
      </c>
      <c r="N69" s="37"/>
      <c r="O69" s="33">
        <v>1</v>
      </c>
      <c r="P69" s="34"/>
      <c r="Q69" s="33">
        <v>1</v>
      </c>
      <c r="R69" s="34"/>
      <c r="S69" s="33">
        <v>1</v>
      </c>
      <c r="T69" s="33">
        <v>1</v>
      </c>
      <c r="U69" s="33">
        <v>0.64200000000000002</v>
      </c>
      <c r="V69" s="33">
        <v>0.64100000000000001</v>
      </c>
      <c r="W69" s="32">
        <v>87.11</v>
      </c>
      <c r="X69" s="32">
        <v>4.5799999999999983</v>
      </c>
      <c r="Y69" s="32">
        <v>21.79</v>
      </c>
      <c r="Z69" s="32">
        <v>40.25</v>
      </c>
      <c r="AA69" s="32">
        <f>Y69+Z69</f>
        <v>62.04</v>
      </c>
      <c r="AB69" s="31">
        <f>W69+X69+AA69</f>
        <v>153.72999999999999</v>
      </c>
    </row>
    <row r="70" spans="1:28" x14ac:dyDescent="0.25">
      <c r="A70" s="44"/>
      <c r="B70" s="43" t="s">
        <v>33</v>
      </c>
      <c r="C70" s="42">
        <v>143.04</v>
      </c>
      <c r="D70" s="41">
        <v>0.81735000000000002</v>
      </c>
      <c r="E70" s="40">
        <v>0.84299999999999997</v>
      </c>
      <c r="F70" s="32">
        <v>0.63</v>
      </c>
      <c r="G70" s="32">
        <v>1</v>
      </c>
      <c r="H70" s="32">
        <v>0.15</v>
      </c>
      <c r="I70" s="39">
        <v>0.78</v>
      </c>
      <c r="J70" s="70"/>
      <c r="K70" s="36">
        <v>1</v>
      </c>
      <c r="L70" s="69"/>
      <c r="M70" s="36">
        <v>1</v>
      </c>
      <c r="N70" s="37"/>
      <c r="O70" s="33">
        <v>1</v>
      </c>
      <c r="P70" s="84">
        <v>1</v>
      </c>
      <c r="Q70" s="33">
        <v>1.014</v>
      </c>
      <c r="R70" s="34"/>
      <c r="S70" s="33">
        <v>1</v>
      </c>
      <c r="T70" s="33">
        <v>1.014</v>
      </c>
      <c r="U70" s="33">
        <v>0.64600000000000002</v>
      </c>
      <c r="V70" s="33">
        <v>0.64100000000000001</v>
      </c>
      <c r="W70" s="32">
        <v>87.11</v>
      </c>
      <c r="X70" s="32">
        <v>4.5799999999999983</v>
      </c>
      <c r="Y70" s="32">
        <v>21.65</v>
      </c>
      <c r="Z70" s="32">
        <v>40.25</v>
      </c>
      <c r="AA70" s="32">
        <f>Y70+Z70</f>
        <v>61.9</v>
      </c>
      <c r="AB70" s="31">
        <f>W70+X70+AA70</f>
        <v>153.59</v>
      </c>
    </row>
    <row r="71" spans="1:28" x14ac:dyDescent="0.25">
      <c r="A71" s="44"/>
      <c r="B71" s="43" t="s">
        <v>32</v>
      </c>
      <c r="C71" s="42">
        <v>143.04</v>
      </c>
      <c r="D71" s="41">
        <v>0.82116999999999996</v>
      </c>
      <c r="E71" s="40">
        <v>0.84299999999999997</v>
      </c>
      <c r="F71" s="32">
        <v>0.63</v>
      </c>
      <c r="G71" s="32">
        <v>1</v>
      </c>
      <c r="H71" s="32">
        <v>0.15</v>
      </c>
      <c r="I71" s="39">
        <v>0.78</v>
      </c>
      <c r="J71" s="70"/>
      <c r="K71" s="36">
        <v>1</v>
      </c>
      <c r="L71" s="69"/>
      <c r="M71" s="36">
        <v>1</v>
      </c>
      <c r="N71" s="37"/>
      <c r="O71" s="33">
        <v>1</v>
      </c>
      <c r="P71" s="34">
        <v>1</v>
      </c>
      <c r="Q71" s="33">
        <v>1.0109999999999999</v>
      </c>
      <c r="R71" s="34"/>
      <c r="S71" s="33">
        <v>1</v>
      </c>
      <c r="T71" s="33">
        <v>1.0109999999999999</v>
      </c>
      <c r="U71" s="33">
        <v>0.64800000000000002</v>
      </c>
      <c r="V71" s="33">
        <v>0.64100000000000001</v>
      </c>
      <c r="W71" s="32">
        <v>87.11</v>
      </c>
      <c r="X71" s="32">
        <v>4.5799999999999983</v>
      </c>
      <c r="Y71" s="32">
        <v>21.79</v>
      </c>
      <c r="Z71" s="32">
        <v>40.25</v>
      </c>
      <c r="AA71" s="32">
        <f>Y71+Z71</f>
        <v>62.04</v>
      </c>
      <c r="AB71" s="31">
        <f>W71+X71+AA71</f>
        <v>153.72999999999999</v>
      </c>
    </row>
    <row r="72" spans="1:28" x14ac:dyDescent="0.25">
      <c r="A72" s="44"/>
      <c r="B72" s="43" t="s">
        <v>31</v>
      </c>
      <c r="C72" s="42">
        <v>143.04</v>
      </c>
      <c r="D72" s="41">
        <v>0.82670999999999994</v>
      </c>
      <c r="E72" s="40">
        <v>0.84299999999999997</v>
      </c>
      <c r="F72" s="32">
        <v>0.63</v>
      </c>
      <c r="G72" s="32">
        <v>1</v>
      </c>
      <c r="H72" s="32">
        <v>0.15</v>
      </c>
      <c r="I72" s="39">
        <v>0.78</v>
      </c>
      <c r="J72" s="70"/>
      <c r="K72" s="36">
        <v>1</v>
      </c>
      <c r="L72" s="69"/>
      <c r="M72" s="36">
        <v>1</v>
      </c>
      <c r="N72" s="37"/>
      <c r="O72" s="33">
        <v>1</v>
      </c>
      <c r="P72" s="34">
        <v>1</v>
      </c>
      <c r="Q72" s="33">
        <v>1.0089999999999999</v>
      </c>
      <c r="R72" s="34"/>
      <c r="S72" s="33">
        <v>1</v>
      </c>
      <c r="T72" s="33">
        <v>1.0089999999999999</v>
      </c>
      <c r="U72" s="33">
        <v>0.65100000000000002</v>
      </c>
      <c r="V72" s="33">
        <v>0.64100000000000001</v>
      </c>
      <c r="W72" s="32">
        <v>87.11</v>
      </c>
      <c r="X72" s="32">
        <v>4.5799999999999983</v>
      </c>
      <c r="Y72" s="32">
        <v>21.79</v>
      </c>
      <c r="Z72" s="32">
        <v>40.25</v>
      </c>
      <c r="AA72" s="32">
        <f>Y72+Z72</f>
        <v>62.04</v>
      </c>
      <c r="AB72" s="31">
        <f>W72+X72+AA72</f>
        <v>153.72999999999999</v>
      </c>
    </row>
    <row r="73" spans="1:28" ht="15.75" thickBot="1" x14ac:dyDescent="0.3">
      <c r="A73" s="30"/>
      <c r="B73" s="29" t="s">
        <v>30</v>
      </c>
      <c r="C73" s="28">
        <v>143.04</v>
      </c>
      <c r="D73" s="27">
        <v>0.83430000000000004</v>
      </c>
      <c r="E73" s="26">
        <v>0.84299999999999997</v>
      </c>
      <c r="F73" s="18">
        <v>0.63</v>
      </c>
      <c r="G73" s="18">
        <v>1</v>
      </c>
      <c r="H73" s="18">
        <v>0.15</v>
      </c>
      <c r="I73" s="25">
        <v>0.78</v>
      </c>
      <c r="J73" s="72"/>
      <c r="K73" s="23">
        <v>1</v>
      </c>
      <c r="L73" s="74"/>
      <c r="M73" s="23">
        <v>1</v>
      </c>
      <c r="N73" s="59"/>
      <c r="O73" s="19">
        <v>1</v>
      </c>
      <c r="P73" s="21">
        <v>1</v>
      </c>
      <c r="Q73" s="19">
        <v>1.0049999999999999</v>
      </c>
      <c r="R73" s="21"/>
      <c r="S73" s="19">
        <v>1</v>
      </c>
      <c r="T73" s="19">
        <v>1.0049999999999999</v>
      </c>
      <c r="U73" s="19">
        <v>0.65400000000000003</v>
      </c>
      <c r="V73" s="19">
        <v>0.64100000000000001</v>
      </c>
      <c r="W73" s="18">
        <v>87.11</v>
      </c>
      <c r="X73" s="18">
        <v>4.5799999999999983</v>
      </c>
      <c r="Y73" s="18">
        <v>21.79</v>
      </c>
      <c r="Z73" s="18">
        <v>40.25</v>
      </c>
      <c r="AA73" s="18">
        <f>Y73+Z73</f>
        <v>62.04</v>
      </c>
      <c r="AB73" s="17">
        <f>W73+X73+AA73</f>
        <v>153.72999999999999</v>
      </c>
    </row>
    <row r="74" spans="1:28" ht="45" x14ac:dyDescent="0.25">
      <c r="A74" s="58">
        <v>3</v>
      </c>
      <c r="B74" s="83" t="s">
        <v>29</v>
      </c>
      <c r="C74" s="56">
        <v>143.04</v>
      </c>
      <c r="D74" s="55">
        <v>0.84506999999999999</v>
      </c>
      <c r="E74" s="54">
        <v>0.84299999999999997</v>
      </c>
      <c r="F74" s="46">
        <v>0.63</v>
      </c>
      <c r="G74" s="46">
        <v>1</v>
      </c>
      <c r="H74" s="46">
        <v>0.15</v>
      </c>
      <c r="I74" s="53">
        <v>0.78</v>
      </c>
      <c r="J74" s="52">
        <v>0</v>
      </c>
      <c r="K74" s="50">
        <v>1</v>
      </c>
      <c r="L74" s="51">
        <v>0</v>
      </c>
      <c r="M74" s="50">
        <v>1</v>
      </c>
      <c r="N74" s="82"/>
      <c r="O74" s="47">
        <v>1</v>
      </c>
      <c r="P74" s="48">
        <v>1</v>
      </c>
      <c r="Q74" s="47">
        <v>1.006</v>
      </c>
      <c r="R74" s="48"/>
      <c r="S74" s="47">
        <v>1</v>
      </c>
      <c r="T74" s="47">
        <v>1.006</v>
      </c>
      <c r="U74" s="47">
        <v>0.66300000000000003</v>
      </c>
      <c r="V74" s="47">
        <v>0.67400000000000004</v>
      </c>
      <c r="W74" s="46">
        <v>91.59</v>
      </c>
      <c r="X74" s="46">
        <v>4.8199999999999932</v>
      </c>
      <c r="Y74" s="46">
        <v>21.79</v>
      </c>
      <c r="Z74" s="46">
        <v>40.25</v>
      </c>
      <c r="AA74" s="46">
        <f>Y74+Z74</f>
        <v>62.04</v>
      </c>
      <c r="AB74" s="45">
        <f>W74+X74+AA74</f>
        <v>158.44999999999999</v>
      </c>
    </row>
    <row r="75" spans="1:28" x14ac:dyDescent="0.25">
      <c r="A75" s="44"/>
      <c r="B75" s="43" t="s">
        <v>28</v>
      </c>
      <c r="C75" s="42">
        <v>143.04</v>
      </c>
      <c r="D75" s="41">
        <v>0.83577000000000001</v>
      </c>
      <c r="E75" s="40">
        <v>0.84299999999999997</v>
      </c>
      <c r="F75" s="32">
        <v>0.63</v>
      </c>
      <c r="G75" s="32">
        <v>1</v>
      </c>
      <c r="H75" s="32">
        <v>0.15</v>
      </c>
      <c r="I75" s="39">
        <v>0.78</v>
      </c>
      <c r="J75" s="70"/>
      <c r="K75" s="36">
        <v>1</v>
      </c>
      <c r="L75" s="69"/>
      <c r="M75" s="36">
        <v>1</v>
      </c>
      <c r="N75" s="37"/>
      <c r="O75" s="33">
        <v>1</v>
      </c>
      <c r="P75" s="34">
        <v>1</v>
      </c>
      <c r="Q75" s="33">
        <v>1.0169999999999999</v>
      </c>
      <c r="R75" s="34"/>
      <c r="S75" s="33">
        <v>1</v>
      </c>
      <c r="T75" s="33">
        <v>1.0169999999999999</v>
      </c>
      <c r="U75" s="33">
        <v>0.66300000000000003</v>
      </c>
      <c r="V75" s="33">
        <v>0.67400000000000004</v>
      </c>
      <c r="W75" s="32">
        <v>91.59</v>
      </c>
      <c r="X75" s="32">
        <v>4.8199999999999932</v>
      </c>
      <c r="Y75" s="32">
        <v>21.79</v>
      </c>
      <c r="Z75" s="32">
        <v>40.25</v>
      </c>
      <c r="AA75" s="32">
        <f>Y75+Z75</f>
        <v>62.04</v>
      </c>
      <c r="AB75" s="31">
        <f>W75+X75+AA75</f>
        <v>158.44999999999999</v>
      </c>
    </row>
    <row r="76" spans="1:28" ht="15.75" thickBot="1" x14ac:dyDescent="0.3">
      <c r="A76" s="30"/>
      <c r="B76" s="29" t="s">
        <v>27</v>
      </c>
      <c r="C76" s="28">
        <v>143.04</v>
      </c>
      <c r="D76" s="27">
        <v>0.86677000000000004</v>
      </c>
      <c r="E76" s="26">
        <v>0.84299999999999997</v>
      </c>
      <c r="F76" s="18">
        <v>0.63</v>
      </c>
      <c r="G76" s="18">
        <v>1</v>
      </c>
      <c r="H76" s="18">
        <v>0.15</v>
      </c>
      <c r="I76" s="25">
        <v>0.78</v>
      </c>
      <c r="J76" s="72"/>
      <c r="K76" s="23">
        <v>1</v>
      </c>
      <c r="L76" s="59"/>
      <c r="M76" s="23">
        <v>1</v>
      </c>
      <c r="N76" s="59"/>
      <c r="O76" s="19">
        <v>1</v>
      </c>
      <c r="P76" s="21">
        <v>1</v>
      </c>
      <c r="Q76" s="19">
        <v>1.0089999999999999</v>
      </c>
      <c r="R76" s="21">
        <v>1</v>
      </c>
      <c r="S76" s="19">
        <v>1.0209999999999999</v>
      </c>
      <c r="T76" s="19">
        <v>1.03</v>
      </c>
      <c r="U76" s="19">
        <v>0.69599999999999995</v>
      </c>
      <c r="V76" s="19">
        <v>0.67400000000000004</v>
      </c>
      <c r="W76" s="18">
        <v>91.59</v>
      </c>
      <c r="X76" s="18">
        <v>4.8199999999999932</v>
      </c>
      <c r="Y76" s="18">
        <v>21.79</v>
      </c>
      <c r="Z76" s="18">
        <v>40.25</v>
      </c>
      <c r="AA76" s="18">
        <f>Y76+Z76</f>
        <v>62.04</v>
      </c>
      <c r="AB76" s="17">
        <f>W76+X76+AA76</f>
        <v>158.44999999999999</v>
      </c>
    </row>
    <row r="77" spans="1:28" x14ac:dyDescent="0.25">
      <c r="A77" s="58">
        <v>4</v>
      </c>
      <c r="B77" s="57" t="s">
        <v>26</v>
      </c>
      <c r="C77" s="56">
        <v>143.04</v>
      </c>
      <c r="D77" s="55">
        <v>1.0676600000000001</v>
      </c>
      <c r="E77" s="54">
        <v>0.84299999999999997</v>
      </c>
      <c r="F77" s="46">
        <v>0.63</v>
      </c>
      <c r="G77" s="46">
        <v>1</v>
      </c>
      <c r="H77" s="46">
        <v>0.15</v>
      </c>
      <c r="I77" s="53">
        <v>0.78</v>
      </c>
      <c r="J77" s="67"/>
      <c r="K77" s="50">
        <v>1</v>
      </c>
      <c r="L77" s="81"/>
      <c r="M77" s="50">
        <v>1</v>
      </c>
      <c r="N77" s="51">
        <v>9</v>
      </c>
      <c r="O77" s="47">
        <v>1.0289999999999999</v>
      </c>
      <c r="P77" s="48">
        <v>1</v>
      </c>
      <c r="Q77" s="47">
        <v>1.0029999999999999</v>
      </c>
      <c r="R77" s="48"/>
      <c r="S77" s="47">
        <v>1</v>
      </c>
      <c r="T77" s="47">
        <v>1.032</v>
      </c>
      <c r="U77" s="47">
        <v>0.85899999999999999</v>
      </c>
      <c r="V77" s="47">
        <v>0.86899999999999999</v>
      </c>
      <c r="W77" s="46">
        <v>118.09</v>
      </c>
      <c r="X77" s="46">
        <v>6.2099999999999937</v>
      </c>
      <c r="Y77" s="46">
        <v>21.65</v>
      </c>
      <c r="Z77" s="46">
        <v>40.25</v>
      </c>
      <c r="AA77" s="46">
        <f>Y77+Z77</f>
        <v>61.9</v>
      </c>
      <c r="AB77" s="45">
        <f>W77+X77+AA77</f>
        <v>186.2</v>
      </c>
    </row>
    <row r="78" spans="1:28" x14ac:dyDescent="0.25">
      <c r="A78" s="44"/>
      <c r="B78" s="43" t="s">
        <v>25</v>
      </c>
      <c r="C78" s="42">
        <v>143.04</v>
      </c>
      <c r="D78" s="41">
        <v>0.72450999999999999</v>
      </c>
      <c r="E78" s="40">
        <v>1.4319999999999999</v>
      </c>
      <c r="F78" s="32">
        <v>1.08</v>
      </c>
      <c r="G78" s="32">
        <v>1</v>
      </c>
      <c r="H78" s="32">
        <v>0.15</v>
      </c>
      <c r="I78" s="39">
        <v>1.23</v>
      </c>
      <c r="J78" s="70"/>
      <c r="K78" s="36">
        <v>1</v>
      </c>
      <c r="L78" s="69"/>
      <c r="M78" s="36">
        <v>1</v>
      </c>
      <c r="N78" s="37"/>
      <c r="O78" s="33">
        <v>1</v>
      </c>
      <c r="P78" s="34"/>
      <c r="Q78" s="33">
        <v>1</v>
      </c>
      <c r="R78" s="34"/>
      <c r="S78" s="33">
        <v>1</v>
      </c>
      <c r="T78" s="33">
        <v>1</v>
      </c>
      <c r="U78" s="33">
        <v>0.89100000000000001</v>
      </c>
      <c r="V78" s="33">
        <v>0.86899999999999999</v>
      </c>
      <c r="W78" s="32">
        <v>118.09</v>
      </c>
      <c r="X78" s="32">
        <v>6.2099999999999937</v>
      </c>
      <c r="Y78" s="32">
        <v>21.79</v>
      </c>
      <c r="Z78" s="32">
        <v>74.33</v>
      </c>
      <c r="AA78" s="32">
        <f>Y78+Z78</f>
        <v>96.12</v>
      </c>
      <c r="AB78" s="31">
        <f>W78+X78+AA78</f>
        <v>220.42000000000002</v>
      </c>
    </row>
    <row r="79" spans="1:28" ht="30.75" thickBot="1" x14ac:dyDescent="0.3">
      <c r="A79" s="30"/>
      <c r="B79" s="29" t="s">
        <v>24</v>
      </c>
      <c r="C79" s="28">
        <v>143.04</v>
      </c>
      <c r="D79" s="27">
        <v>1.1548799999999999</v>
      </c>
      <c r="E79" s="26">
        <v>0.84299999999999997</v>
      </c>
      <c r="F79" s="18">
        <v>0.63</v>
      </c>
      <c r="G79" s="18">
        <v>1</v>
      </c>
      <c r="H79" s="18">
        <v>0.15</v>
      </c>
      <c r="I79" s="25">
        <v>0.78</v>
      </c>
      <c r="J79" s="72"/>
      <c r="K79" s="23">
        <v>1</v>
      </c>
      <c r="L79" s="74"/>
      <c r="M79" s="23">
        <v>1</v>
      </c>
      <c r="N79" s="80"/>
      <c r="O79" s="19">
        <v>1</v>
      </c>
      <c r="P79" s="21">
        <v>1</v>
      </c>
      <c r="Q79" s="19">
        <v>1.016</v>
      </c>
      <c r="R79" s="21"/>
      <c r="S79" s="19">
        <v>1</v>
      </c>
      <c r="T79" s="19">
        <v>1.016</v>
      </c>
      <c r="U79" s="19">
        <v>0.91500000000000004</v>
      </c>
      <c r="V79" s="19">
        <v>0.86899999999999999</v>
      </c>
      <c r="W79" s="18">
        <v>118.09</v>
      </c>
      <c r="X79" s="18">
        <v>6.2099999999999937</v>
      </c>
      <c r="Y79" s="18">
        <v>21.65</v>
      </c>
      <c r="Z79" s="18">
        <v>40.25</v>
      </c>
      <c r="AA79" s="18">
        <f>Y79+Z79</f>
        <v>61.9</v>
      </c>
      <c r="AB79" s="17">
        <f>W79+X79+AA79</f>
        <v>186.2</v>
      </c>
    </row>
    <row r="80" spans="1:28" x14ac:dyDescent="0.25">
      <c r="A80" s="58">
        <v>5</v>
      </c>
      <c r="B80" s="79" t="s">
        <v>23</v>
      </c>
      <c r="C80" s="56">
        <v>143.04</v>
      </c>
      <c r="D80" s="55">
        <v>1.2605</v>
      </c>
      <c r="E80" s="54">
        <v>0.84299999999999997</v>
      </c>
      <c r="F80" s="46">
        <v>0.63</v>
      </c>
      <c r="G80" s="46">
        <v>1</v>
      </c>
      <c r="H80" s="46">
        <v>0.15</v>
      </c>
      <c r="I80" s="53">
        <v>0.78</v>
      </c>
      <c r="J80" s="78"/>
      <c r="K80" s="50">
        <v>1</v>
      </c>
      <c r="L80" s="77"/>
      <c r="M80" s="50">
        <v>1</v>
      </c>
      <c r="N80" s="76"/>
      <c r="O80" s="47">
        <v>1</v>
      </c>
      <c r="P80" s="75"/>
      <c r="Q80" s="47">
        <v>1</v>
      </c>
      <c r="R80" s="63"/>
      <c r="S80" s="47">
        <v>1</v>
      </c>
      <c r="T80" s="47">
        <v>1</v>
      </c>
      <c r="U80" s="47">
        <v>0.98299999999999998</v>
      </c>
      <c r="V80" s="47">
        <v>1.1000000000000001</v>
      </c>
      <c r="W80" s="46">
        <v>149.47</v>
      </c>
      <c r="X80" s="46">
        <v>7.8700000000000045</v>
      </c>
      <c r="Y80" s="46">
        <v>21.65</v>
      </c>
      <c r="Z80" s="46">
        <v>40.25</v>
      </c>
      <c r="AA80" s="46">
        <f>Y80+Z80</f>
        <v>61.9</v>
      </c>
      <c r="AB80" s="45">
        <f>W80+X80+AA80</f>
        <v>219.24</v>
      </c>
    </row>
    <row r="81" spans="1:28" ht="30.75" thickBot="1" x14ac:dyDescent="0.3">
      <c r="A81" s="30"/>
      <c r="B81" s="29" t="s">
        <v>22</v>
      </c>
      <c r="C81" s="28">
        <v>143.04</v>
      </c>
      <c r="D81" s="27">
        <v>1.0074099999999999</v>
      </c>
      <c r="E81" s="26">
        <v>1.1040000000000001</v>
      </c>
      <c r="F81" s="18">
        <v>0.83</v>
      </c>
      <c r="G81" s="18">
        <v>0.69</v>
      </c>
      <c r="H81" s="18">
        <v>0.1</v>
      </c>
      <c r="I81" s="25">
        <v>0.92999999999999994</v>
      </c>
      <c r="J81" s="24">
        <v>1</v>
      </c>
      <c r="K81" s="23">
        <v>1.006</v>
      </c>
      <c r="L81" s="74"/>
      <c r="M81" s="23">
        <v>1</v>
      </c>
      <c r="N81" s="73">
        <v>70</v>
      </c>
      <c r="O81" s="19">
        <v>1.1599999999999999</v>
      </c>
      <c r="P81" s="21">
        <v>3</v>
      </c>
      <c r="Q81" s="19">
        <v>1.006</v>
      </c>
      <c r="R81" s="21"/>
      <c r="S81" s="19">
        <v>1</v>
      </c>
      <c r="T81" s="19">
        <v>1.1739999999999999</v>
      </c>
      <c r="U81" s="19">
        <v>1.1000000000000001</v>
      </c>
      <c r="V81" s="19">
        <v>1.1000000000000001</v>
      </c>
      <c r="W81" s="18">
        <v>149.47</v>
      </c>
      <c r="X81" s="18">
        <v>7.8700000000000045</v>
      </c>
      <c r="Y81" s="18">
        <v>21.65</v>
      </c>
      <c r="Z81" s="18">
        <v>49.52</v>
      </c>
      <c r="AA81" s="18">
        <f>Y81+Z81</f>
        <v>71.17</v>
      </c>
      <c r="AB81" s="17">
        <f>W81+X81+AA81</f>
        <v>228.51</v>
      </c>
    </row>
    <row r="82" spans="1:28" x14ac:dyDescent="0.25">
      <c r="A82" s="58">
        <v>6</v>
      </c>
      <c r="B82" s="57" t="s">
        <v>21</v>
      </c>
      <c r="C82" s="56">
        <v>143.04</v>
      </c>
      <c r="D82" s="55">
        <v>1.01308</v>
      </c>
      <c r="E82" s="54">
        <v>0.88300000000000001</v>
      </c>
      <c r="F82" s="46">
        <v>0.66</v>
      </c>
      <c r="G82" s="46">
        <v>1.1200000000000001</v>
      </c>
      <c r="H82" s="46">
        <v>0.17</v>
      </c>
      <c r="I82" s="53">
        <v>0.83000000000000007</v>
      </c>
      <c r="J82" s="52">
        <v>22</v>
      </c>
      <c r="K82" s="50">
        <v>1.3839999999999999</v>
      </c>
      <c r="L82" s="51">
        <v>5</v>
      </c>
      <c r="M82" s="50">
        <v>1.05</v>
      </c>
      <c r="N82" s="51">
        <v>12</v>
      </c>
      <c r="O82" s="47">
        <v>1.0609999999999999</v>
      </c>
      <c r="P82" s="48">
        <v>1</v>
      </c>
      <c r="Q82" s="47">
        <v>1.0049999999999999</v>
      </c>
      <c r="R82" s="48">
        <v>2</v>
      </c>
      <c r="S82" s="47">
        <v>1.0229999999999999</v>
      </c>
      <c r="T82" s="47">
        <v>1.585</v>
      </c>
      <c r="U82" s="47">
        <v>1.333</v>
      </c>
      <c r="V82" s="47">
        <v>1.3360000000000001</v>
      </c>
      <c r="W82" s="46">
        <v>181.55</v>
      </c>
      <c r="X82" s="46">
        <v>9.5499999999999829</v>
      </c>
      <c r="Y82" s="46">
        <v>21.65</v>
      </c>
      <c r="Z82" s="46">
        <v>43.94</v>
      </c>
      <c r="AA82" s="46">
        <f>Y82+Z82</f>
        <v>65.59</v>
      </c>
      <c r="AB82" s="45">
        <f>W82+X82+AA82</f>
        <v>256.69</v>
      </c>
    </row>
    <row r="83" spans="1:28" ht="15.75" thickBot="1" x14ac:dyDescent="0.3">
      <c r="A83" s="30"/>
      <c r="B83" s="29" t="s">
        <v>20</v>
      </c>
      <c r="C83" s="28">
        <v>143.04</v>
      </c>
      <c r="D83" s="27">
        <v>0.97336999999999996</v>
      </c>
      <c r="E83" s="26">
        <v>1.4319999999999999</v>
      </c>
      <c r="F83" s="18">
        <v>1.08</v>
      </c>
      <c r="G83" s="18">
        <v>0.77</v>
      </c>
      <c r="H83" s="18">
        <v>0.11</v>
      </c>
      <c r="I83" s="25">
        <v>1.1900000000000002</v>
      </c>
      <c r="J83" s="72"/>
      <c r="K83" s="23">
        <v>1</v>
      </c>
      <c r="L83" s="22">
        <v>0</v>
      </c>
      <c r="M83" s="23">
        <v>1</v>
      </c>
      <c r="N83" s="22">
        <v>22</v>
      </c>
      <c r="O83" s="19">
        <v>1.1479999999999999</v>
      </c>
      <c r="P83" s="21">
        <v>1</v>
      </c>
      <c r="Q83" s="19">
        <v>1.006</v>
      </c>
      <c r="R83" s="21"/>
      <c r="S83" s="19">
        <v>1</v>
      </c>
      <c r="T83" s="19">
        <v>1.155</v>
      </c>
      <c r="U83" s="19">
        <v>1.3380000000000001</v>
      </c>
      <c r="V83" s="19">
        <v>1.3360000000000001</v>
      </c>
      <c r="W83" s="18">
        <v>181.55</v>
      </c>
      <c r="X83" s="18">
        <v>9.5499999999999829</v>
      </c>
      <c r="Y83" s="18">
        <v>21.65</v>
      </c>
      <c r="Z83" s="18">
        <v>74.33</v>
      </c>
      <c r="AA83" s="18">
        <f>Y83+Z83</f>
        <v>95.97999999999999</v>
      </c>
      <c r="AB83" s="17">
        <f>W83+X83+AA83</f>
        <v>287.08</v>
      </c>
    </row>
    <row r="84" spans="1:28" x14ac:dyDescent="0.25">
      <c r="A84" s="58">
        <v>7</v>
      </c>
      <c r="B84" s="57" t="s">
        <v>19</v>
      </c>
      <c r="C84" s="56">
        <v>143.04</v>
      </c>
      <c r="D84" s="55">
        <v>1.0213890000000001</v>
      </c>
      <c r="E84" s="54">
        <v>0.999</v>
      </c>
      <c r="F84" s="46">
        <v>0.75</v>
      </c>
      <c r="G84" s="46">
        <v>0.82</v>
      </c>
      <c r="H84" s="46">
        <v>0.12</v>
      </c>
      <c r="I84" s="53">
        <v>0.87</v>
      </c>
      <c r="J84" s="52">
        <v>11</v>
      </c>
      <c r="K84" s="50">
        <v>1.3779999999999999</v>
      </c>
      <c r="L84" s="51">
        <v>4</v>
      </c>
      <c r="M84" s="50">
        <v>1.079</v>
      </c>
      <c r="N84" s="51">
        <v>4</v>
      </c>
      <c r="O84" s="47">
        <v>1.0389999999999999</v>
      </c>
      <c r="P84" s="48">
        <v>1</v>
      </c>
      <c r="Q84" s="47">
        <v>1.01</v>
      </c>
      <c r="R84" s="48"/>
      <c r="S84" s="47">
        <v>1</v>
      </c>
      <c r="T84" s="47">
        <v>1.56</v>
      </c>
      <c r="U84" s="47">
        <v>1.3859999999999999</v>
      </c>
      <c r="V84" s="71">
        <v>1.3919999999999999</v>
      </c>
      <c r="W84" s="46">
        <v>189.15</v>
      </c>
      <c r="X84" s="46">
        <v>9.960000000000008</v>
      </c>
      <c r="Y84" s="46">
        <v>21.65</v>
      </c>
      <c r="Z84" s="46">
        <v>47.21</v>
      </c>
      <c r="AA84" s="46">
        <f>Y84+Z84</f>
        <v>68.86</v>
      </c>
      <c r="AB84" s="45">
        <f>W84+X84+AA84</f>
        <v>267.97000000000003</v>
      </c>
    </row>
    <row r="85" spans="1:28" x14ac:dyDescent="0.25">
      <c r="A85" s="44"/>
      <c r="B85" s="43" t="s">
        <v>18</v>
      </c>
      <c r="C85" s="42">
        <v>143.04</v>
      </c>
      <c r="D85" s="41">
        <v>1.01739</v>
      </c>
      <c r="E85" s="40">
        <v>0.999</v>
      </c>
      <c r="F85" s="32">
        <v>0.75</v>
      </c>
      <c r="G85" s="32">
        <v>1.18</v>
      </c>
      <c r="H85" s="32">
        <v>0.17</v>
      </c>
      <c r="I85" s="39">
        <v>0.92</v>
      </c>
      <c r="J85" s="38">
        <v>19</v>
      </c>
      <c r="K85" s="36">
        <v>1.3740000000000001</v>
      </c>
      <c r="L85" s="61">
        <v>4</v>
      </c>
      <c r="M85" s="36">
        <v>1.046</v>
      </c>
      <c r="N85" s="61">
        <v>5</v>
      </c>
      <c r="O85" s="33">
        <v>1.0289999999999999</v>
      </c>
      <c r="P85" s="34">
        <v>1</v>
      </c>
      <c r="Q85" s="33">
        <v>1.0049999999999999</v>
      </c>
      <c r="R85" s="34"/>
      <c r="S85" s="33">
        <v>1</v>
      </c>
      <c r="T85" s="33">
        <v>1.486</v>
      </c>
      <c r="U85" s="68">
        <v>1.391</v>
      </c>
      <c r="V85" s="68">
        <v>1.3919999999999999</v>
      </c>
      <c r="W85" s="32">
        <v>189.15</v>
      </c>
      <c r="X85" s="32">
        <v>9.960000000000008</v>
      </c>
      <c r="Y85" s="32">
        <v>21.65</v>
      </c>
      <c r="Z85" s="32">
        <v>47.31</v>
      </c>
      <c r="AA85" s="32">
        <f>Y85+Z85</f>
        <v>68.960000000000008</v>
      </c>
      <c r="AB85" s="31">
        <f>W85+X85+AA85</f>
        <v>268.07000000000005</v>
      </c>
    </row>
    <row r="86" spans="1:28" ht="15.75" thickBot="1" x14ac:dyDescent="0.3">
      <c r="A86" s="30"/>
      <c r="B86" s="29" t="s">
        <v>17</v>
      </c>
      <c r="C86" s="28">
        <v>143.04</v>
      </c>
      <c r="D86" s="27">
        <v>1.0277499999999999</v>
      </c>
      <c r="E86" s="26">
        <v>0.999</v>
      </c>
      <c r="F86" s="18">
        <v>0.75</v>
      </c>
      <c r="G86" s="18">
        <v>1.18</v>
      </c>
      <c r="H86" s="18">
        <v>0.17</v>
      </c>
      <c r="I86" s="25">
        <v>0.92</v>
      </c>
      <c r="J86" s="24">
        <v>17</v>
      </c>
      <c r="K86" s="23">
        <v>1.3919999999999999</v>
      </c>
      <c r="L86" s="22">
        <v>3</v>
      </c>
      <c r="M86" s="23">
        <v>1.0389999999999999</v>
      </c>
      <c r="N86" s="22">
        <v>2</v>
      </c>
      <c r="O86" s="19">
        <v>1.014</v>
      </c>
      <c r="P86" s="21">
        <v>1</v>
      </c>
      <c r="Q86" s="19">
        <v>1.0069999999999999</v>
      </c>
      <c r="R86" s="21"/>
      <c r="S86" s="19">
        <v>1</v>
      </c>
      <c r="T86" s="19">
        <v>1.4770000000000001</v>
      </c>
      <c r="U86" s="20">
        <v>1.397</v>
      </c>
      <c r="V86" s="20">
        <v>1.3919999999999999</v>
      </c>
      <c r="W86" s="18">
        <v>189.15</v>
      </c>
      <c r="X86" s="18">
        <v>9.960000000000008</v>
      </c>
      <c r="Y86" s="18">
        <v>21.65</v>
      </c>
      <c r="Z86" s="18">
        <v>47.31</v>
      </c>
      <c r="AA86" s="18">
        <f>Y86+Z86</f>
        <v>68.960000000000008</v>
      </c>
      <c r="AB86" s="17">
        <f>W86+X86+AA86</f>
        <v>268.07000000000005</v>
      </c>
    </row>
    <row r="87" spans="1:28" x14ac:dyDescent="0.25">
      <c r="A87" s="58">
        <v>8</v>
      </c>
      <c r="B87" s="57" t="s">
        <v>16</v>
      </c>
      <c r="C87" s="56">
        <v>143.04</v>
      </c>
      <c r="D87" s="55">
        <v>1.0398499999999999</v>
      </c>
      <c r="E87" s="54">
        <v>0.999</v>
      </c>
      <c r="F87" s="46">
        <v>0.75</v>
      </c>
      <c r="G87" s="46">
        <v>1.18</v>
      </c>
      <c r="H87" s="46">
        <v>0.17</v>
      </c>
      <c r="I87" s="53">
        <v>0.92</v>
      </c>
      <c r="J87" s="52">
        <v>12</v>
      </c>
      <c r="K87" s="50">
        <v>1.3620000000000001</v>
      </c>
      <c r="L87" s="51">
        <v>1</v>
      </c>
      <c r="M87" s="50">
        <v>1.018</v>
      </c>
      <c r="N87" s="51">
        <v>2</v>
      </c>
      <c r="O87" s="47">
        <v>1.018</v>
      </c>
      <c r="P87" s="48">
        <v>1</v>
      </c>
      <c r="Q87" s="47">
        <v>1.0089999999999999</v>
      </c>
      <c r="R87" s="48">
        <v>2</v>
      </c>
      <c r="S87" s="47">
        <v>1.044</v>
      </c>
      <c r="T87" s="47">
        <v>1.4870000000000001</v>
      </c>
      <c r="U87" s="71">
        <v>1.423</v>
      </c>
      <c r="V87" s="47">
        <v>1.429</v>
      </c>
      <c r="W87" s="46">
        <v>194.18</v>
      </c>
      <c r="X87" s="46">
        <v>10.219999999999999</v>
      </c>
      <c r="Y87" s="46">
        <v>21.65</v>
      </c>
      <c r="Z87" s="46">
        <v>47.31</v>
      </c>
      <c r="AA87" s="46">
        <f>Y87+Z87</f>
        <v>68.960000000000008</v>
      </c>
      <c r="AB87" s="45">
        <f>W87+X87+AA87</f>
        <v>273.36</v>
      </c>
    </row>
    <row r="88" spans="1:28" ht="30" x14ac:dyDescent="0.25">
      <c r="A88" s="44"/>
      <c r="B88" s="43" t="s">
        <v>15</v>
      </c>
      <c r="C88" s="42">
        <v>143.04</v>
      </c>
      <c r="D88" s="41">
        <v>1.6891499999999999</v>
      </c>
      <c r="E88" s="40">
        <v>0.84299999999999997</v>
      </c>
      <c r="F88" s="32">
        <v>0.63</v>
      </c>
      <c r="G88" s="32">
        <v>1</v>
      </c>
      <c r="H88" s="32">
        <v>0.15</v>
      </c>
      <c r="I88" s="39">
        <v>0.78</v>
      </c>
      <c r="J88" s="70"/>
      <c r="K88" s="36">
        <v>1</v>
      </c>
      <c r="L88" s="69"/>
      <c r="M88" s="36">
        <v>1</v>
      </c>
      <c r="N88" s="61">
        <v>7</v>
      </c>
      <c r="O88" s="33">
        <v>1.0880000000000001</v>
      </c>
      <c r="P88" s="34"/>
      <c r="Q88" s="33">
        <v>1</v>
      </c>
      <c r="R88" s="34"/>
      <c r="S88" s="33">
        <v>1</v>
      </c>
      <c r="T88" s="33">
        <v>1.0880000000000001</v>
      </c>
      <c r="U88" s="68">
        <v>1.4330000000000001</v>
      </c>
      <c r="V88" s="33">
        <v>1.429</v>
      </c>
      <c r="W88" s="32">
        <v>194.18</v>
      </c>
      <c r="X88" s="32">
        <v>10.219999999999999</v>
      </c>
      <c r="Y88" s="32">
        <v>21.12</v>
      </c>
      <c r="Z88" s="32">
        <v>40.25</v>
      </c>
      <c r="AA88" s="32">
        <f>Y88+Z88</f>
        <v>61.370000000000005</v>
      </c>
      <c r="AB88" s="31">
        <f>W88+X88+AA88</f>
        <v>265.77</v>
      </c>
    </row>
    <row r="89" spans="1:28" ht="15.75" thickBot="1" x14ac:dyDescent="0.3">
      <c r="A89" s="30"/>
      <c r="B89" s="29" t="s">
        <v>14</v>
      </c>
      <c r="C89" s="28">
        <v>143.04</v>
      </c>
      <c r="D89" s="27">
        <v>1.0605199999999999</v>
      </c>
      <c r="E89" s="26">
        <v>0.999</v>
      </c>
      <c r="F89" s="18">
        <v>0.75</v>
      </c>
      <c r="G89" s="18">
        <v>1.18</v>
      </c>
      <c r="H89" s="18">
        <v>0.17</v>
      </c>
      <c r="I89" s="25">
        <v>0.92</v>
      </c>
      <c r="J89" s="24">
        <v>3</v>
      </c>
      <c r="K89" s="23">
        <v>1.413</v>
      </c>
      <c r="L89" s="59"/>
      <c r="M89" s="23">
        <v>1</v>
      </c>
      <c r="N89" s="22">
        <v>1</v>
      </c>
      <c r="O89" s="19">
        <v>1.0409999999999999</v>
      </c>
      <c r="P89" s="21"/>
      <c r="Q89" s="19">
        <v>1</v>
      </c>
      <c r="R89" s="21"/>
      <c r="S89" s="19">
        <v>1</v>
      </c>
      <c r="T89" s="19">
        <v>1.4710000000000001</v>
      </c>
      <c r="U89" s="19">
        <v>1.4350000000000001</v>
      </c>
      <c r="V89" s="19">
        <v>1.429</v>
      </c>
      <c r="W89" s="18">
        <v>194.18</v>
      </c>
      <c r="X89" s="18">
        <v>10.219999999999999</v>
      </c>
      <c r="Y89" s="18">
        <v>21.65</v>
      </c>
      <c r="Z89" s="18">
        <v>47.31</v>
      </c>
      <c r="AA89" s="18">
        <f>Y89+Z89</f>
        <v>68.960000000000008</v>
      </c>
      <c r="AB89" s="17">
        <f>W89+X89+AA89</f>
        <v>273.36</v>
      </c>
    </row>
    <row r="90" spans="1:28" ht="30" x14ac:dyDescent="0.25">
      <c r="A90" s="58">
        <v>9</v>
      </c>
      <c r="B90" s="57" t="s">
        <v>13</v>
      </c>
      <c r="C90" s="56">
        <v>143.04</v>
      </c>
      <c r="D90" s="55">
        <v>1.69983</v>
      </c>
      <c r="E90" s="54">
        <v>0.84299999999999997</v>
      </c>
      <c r="F90" s="46">
        <v>0.63</v>
      </c>
      <c r="G90" s="46">
        <v>1</v>
      </c>
      <c r="H90" s="46">
        <v>0.15</v>
      </c>
      <c r="I90" s="53">
        <v>0.78</v>
      </c>
      <c r="J90" s="67"/>
      <c r="K90" s="50">
        <v>1</v>
      </c>
      <c r="L90" s="66"/>
      <c r="M90" s="50">
        <v>1</v>
      </c>
      <c r="N90" s="51">
        <v>30</v>
      </c>
      <c r="O90" s="47">
        <v>1.129</v>
      </c>
      <c r="P90" s="48"/>
      <c r="Q90" s="47">
        <v>1</v>
      </c>
      <c r="R90" s="48"/>
      <c r="S90" s="47">
        <v>1</v>
      </c>
      <c r="T90" s="47">
        <v>1.129</v>
      </c>
      <c r="U90" s="47">
        <v>1.4970000000000001</v>
      </c>
      <c r="V90" s="47">
        <v>1.5720000000000001</v>
      </c>
      <c r="W90" s="46">
        <v>213.62</v>
      </c>
      <c r="X90" s="46">
        <v>11.240000000000009</v>
      </c>
      <c r="Y90" s="46">
        <v>21.12</v>
      </c>
      <c r="Z90" s="46">
        <v>40.25</v>
      </c>
      <c r="AA90" s="46">
        <f>Y90+Z90</f>
        <v>61.370000000000005</v>
      </c>
      <c r="AB90" s="45">
        <f>W90+X90+AA90</f>
        <v>286.23</v>
      </c>
    </row>
    <row r="91" spans="1:28" x14ac:dyDescent="0.25">
      <c r="A91" s="44"/>
      <c r="B91" s="43" t="s">
        <v>12</v>
      </c>
      <c r="C91" s="42">
        <v>143.04</v>
      </c>
      <c r="D91" s="41">
        <v>1.01936</v>
      </c>
      <c r="E91" s="40">
        <v>0.999</v>
      </c>
      <c r="F91" s="32">
        <v>0.75</v>
      </c>
      <c r="G91" s="32">
        <v>0.98</v>
      </c>
      <c r="H91" s="32">
        <v>0.15</v>
      </c>
      <c r="I91" s="39">
        <v>0.9</v>
      </c>
      <c r="J91" s="38">
        <v>13</v>
      </c>
      <c r="K91" s="36">
        <v>1.601</v>
      </c>
      <c r="L91" s="61">
        <v>4</v>
      </c>
      <c r="M91" s="36">
        <v>1.093</v>
      </c>
      <c r="N91" s="61">
        <v>3</v>
      </c>
      <c r="O91" s="33">
        <v>1.0329999999999999</v>
      </c>
      <c r="P91" s="34">
        <v>1</v>
      </c>
      <c r="Q91" s="33">
        <v>1.0109999999999999</v>
      </c>
      <c r="R91" s="34"/>
      <c r="S91" s="33">
        <v>1</v>
      </c>
      <c r="T91" s="33">
        <v>1.8280000000000001</v>
      </c>
      <c r="U91" s="33">
        <v>1.677</v>
      </c>
      <c r="V91" s="33">
        <v>1.5720000000000001</v>
      </c>
      <c r="W91" s="32">
        <v>213.62</v>
      </c>
      <c r="X91" s="32">
        <v>11.240000000000009</v>
      </c>
      <c r="Y91" s="32">
        <v>21.65</v>
      </c>
      <c r="Z91" s="32">
        <v>48.83</v>
      </c>
      <c r="AA91" s="32">
        <f>Y91+Z91</f>
        <v>70.47999999999999</v>
      </c>
      <c r="AB91" s="31">
        <f>W91+X91+AA91</f>
        <v>295.34000000000003</v>
      </c>
    </row>
    <row r="92" spans="1:28" ht="15.75" thickBot="1" x14ac:dyDescent="0.3">
      <c r="A92" s="30"/>
      <c r="B92" s="29" t="s">
        <v>11</v>
      </c>
      <c r="C92" s="28">
        <v>143.04</v>
      </c>
      <c r="D92" s="27">
        <v>1.02965</v>
      </c>
      <c r="E92" s="26">
        <v>0.999</v>
      </c>
      <c r="F92" s="18">
        <v>0.75</v>
      </c>
      <c r="G92" s="18">
        <v>1.04</v>
      </c>
      <c r="H92" s="18">
        <v>0.15</v>
      </c>
      <c r="I92" s="25">
        <v>0.9</v>
      </c>
      <c r="J92" s="24">
        <v>20</v>
      </c>
      <c r="K92" s="23">
        <v>1.6639999999999999</v>
      </c>
      <c r="L92" s="22">
        <v>6</v>
      </c>
      <c r="M92" s="23">
        <v>1.0960000000000001</v>
      </c>
      <c r="N92" s="22">
        <v>3</v>
      </c>
      <c r="O92" s="19">
        <v>1.0229999999999999</v>
      </c>
      <c r="P92" s="21">
        <v>1</v>
      </c>
      <c r="Q92" s="19">
        <v>1.0069999999999999</v>
      </c>
      <c r="R92" s="21"/>
      <c r="S92" s="19">
        <v>1</v>
      </c>
      <c r="T92" s="19">
        <v>1.879</v>
      </c>
      <c r="U92" s="19">
        <v>1.7410000000000001</v>
      </c>
      <c r="V92" s="19">
        <v>1.5720000000000001</v>
      </c>
      <c r="W92" s="18">
        <v>213.62</v>
      </c>
      <c r="X92" s="18">
        <v>11.240000000000009</v>
      </c>
      <c r="Y92" s="18">
        <v>21.65</v>
      </c>
      <c r="Z92" s="18">
        <v>48.46</v>
      </c>
      <c r="AA92" s="18">
        <f>Y92+Z92</f>
        <v>70.11</v>
      </c>
      <c r="AB92" s="17">
        <f>W92+X92+AA92</f>
        <v>294.97000000000003</v>
      </c>
    </row>
    <row r="93" spans="1:28" x14ac:dyDescent="0.25">
      <c r="A93" s="58">
        <v>10</v>
      </c>
      <c r="B93" s="57" t="s">
        <v>10</v>
      </c>
      <c r="C93" s="56">
        <v>143.04</v>
      </c>
      <c r="D93" s="55">
        <v>1.01311</v>
      </c>
      <c r="E93" s="54">
        <v>0.999</v>
      </c>
      <c r="F93" s="46">
        <v>0.75</v>
      </c>
      <c r="G93" s="46">
        <v>1.03</v>
      </c>
      <c r="H93" s="46">
        <v>0.15</v>
      </c>
      <c r="I93" s="53">
        <v>0.9</v>
      </c>
      <c r="J93" s="52">
        <v>21</v>
      </c>
      <c r="K93" s="50">
        <v>1.75</v>
      </c>
      <c r="L93" s="51">
        <v>7</v>
      </c>
      <c r="M93" s="50">
        <v>1.115</v>
      </c>
      <c r="N93" s="51">
        <v>4</v>
      </c>
      <c r="O93" s="47">
        <v>1.0309999999999999</v>
      </c>
      <c r="P93" s="48">
        <v>1</v>
      </c>
      <c r="Q93" s="47">
        <v>1.0069999999999999</v>
      </c>
      <c r="R93" s="48"/>
      <c r="S93" s="47">
        <v>1</v>
      </c>
      <c r="T93" s="47">
        <v>2.0259999999999998</v>
      </c>
      <c r="U93" s="47">
        <v>1.847</v>
      </c>
      <c r="V93" s="47">
        <v>1.891</v>
      </c>
      <c r="W93" s="46">
        <v>256.97000000000003</v>
      </c>
      <c r="X93" s="46">
        <v>13.519999999999982</v>
      </c>
      <c r="Y93" s="46">
        <v>21.65</v>
      </c>
      <c r="Z93" s="46">
        <v>48.53</v>
      </c>
      <c r="AA93" s="46">
        <f>Y93+Z93</f>
        <v>70.180000000000007</v>
      </c>
      <c r="AB93" s="45">
        <f>W93+X93+AA93</f>
        <v>340.67</v>
      </c>
    </row>
    <row r="94" spans="1:28" x14ac:dyDescent="0.25">
      <c r="A94" s="44"/>
      <c r="B94" s="43" t="s">
        <v>9</v>
      </c>
      <c r="C94" s="42">
        <v>143.04</v>
      </c>
      <c r="D94" s="41">
        <v>1.03041</v>
      </c>
      <c r="E94" s="40">
        <v>1.3680000000000001</v>
      </c>
      <c r="F94" s="32">
        <v>1.03</v>
      </c>
      <c r="G94" s="32">
        <v>1.24</v>
      </c>
      <c r="H94" s="32">
        <v>0.18</v>
      </c>
      <c r="I94" s="39">
        <v>1.21</v>
      </c>
      <c r="J94" s="38">
        <v>19</v>
      </c>
      <c r="K94" s="36">
        <v>1.2989999999999999</v>
      </c>
      <c r="L94" s="61">
        <v>5</v>
      </c>
      <c r="M94" s="36">
        <v>1.048</v>
      </c>
      <c r="N94" s="61">
        <v>19</v>
      </c>
      <c r="O94" s="33">
        <v>1.093</v>
      </c>
      <c r="P94" s="34">
        <v>1</v>
      </c>
      <c r="Q94" s="33">
        <v>1.004</v>
      </c>
      <c r="R94" s="34">
        <v>1</v>
      </c>
      <c r="S94" s="33">
        <v>1.0109999999999999</v>
      </c>
      <c r="T94" s="33">
        <v>1.51</v>
      </c>
      <c r="U94" s="33">
        <v>1.883</v>
      </c>
      <c r="V94" s="33">
        <v>1.891</v>
      </c>
      <c r="W94" s="32">
        <v>256.97000000000003</v>
      </c>
      <c r="X94" s="32">
        <v>13.519999999999982</v>
      </c>
      <c r="Y94" s="32">
        <v>21.65</v>
      </c>
      <c r="Z94" s="32">
        <v>65.819999999999993</v>
      </c>
      <c r="AA94" s="32">
        <f>Y94+Z94</f>
        <v>87.47</v>
      </c>
      <c r="AB94" s="31">
        <f>W94+X94+AA94</f>
        <v>357.96000000000004</v>
      </c>
    </row>
    <row r="95" spans="1:28" ht="15.75" thickBot="1" x14ac:dyDescent="0.3">
      <c r="A95" s="30"/>
      <c r="B95" s="29" t="s">
        <v>8</v>
      </c>
      <c r="C95" s="28">
        <v>143.04</v>
      </c>
      <c r="D95" s="27">
        <v>1.0086299999999999</v>
      </c>
      <c r="E95" s="26">
        <v>1.3740000000000001</v>
      </c>
      <c r="F95" s="18">
        <v>1.03</v>
      </c>
      <c r="G95" s="18">
        <v>0.95</v>
      </c>
      <c r="H95" s="18">
        <v>0.14000000000000001</v>
      </c>
      <c r="I95" s="25">
        <v>1.17</v>
      </c>
      <c r="J95" s="24">
        <v>7</v>
      </c>
      <c r="K95" s="23">
        <v>1.2869999999999999</v>
      </c>
      <c r="L95" s="65">
        <v>2</v>
      </c>
      <c r="M95" s="23">
        <v>1.0509999999999999</v>
      </c>
      <c r="N95" s="22">
        <v>12</v>
      </c>
      <c r="O95" s="19">
        <v>1.153</v>
      </c>
      <c r="P95" s="21">
        <v>1</v>
      </c>
      <c r="Q95" s="19">
        <v>1.0109999999999999</v>
      </c>
      <c r="R95" s="21">
        <v>2</v>
      </c>
      <c r="S95" s="19">
        <v>1.054</v>
      </c>
      <c r="T95" s="19">
        <v>1.6619999999999999</v>
      </c>
      <c r="U95" s="19">
        <v>1.9610000000000001</v>
      </c>
      <c r="V95" s="19">
        <v>1.891</v>
      </c>
      <c r="W95" s="18">
        <v>256.97000000000003</v>
      </c>
      <c r="X95" s="18">
        <v>13.519999999999982</v>
      </c>
      <c r="Y95" s="18">
        <v>21.65</v>
      </c>
      <c r="Z95" s="18">
        <v>70.930000000000007</v>
      </c>
      <c r="AA95" s="18">
        <f>Y95+Z95</f>
        <v>92.580000000000013</v>
      </c>
      <c r="AB95" s="17">
        <f>W95+X95+AA95</f>
        <v>363.07000000000005</v>
      </c>
    </row>
    <row r="96" spans="1:28" x14ac:dyDescent="0.25">
      <c r="A96" s="58">
        <v>11</v>
      </c>
      <c r="B96" s="64" t="s">
        <v>7</v>
      </c>
      <c r="C96" s="56">
        <v>143.04</v>
      </c>
      <c r="D96" s="55">
        <v>1.0152600000000001</v>
      </c>
      <c r="E96" s="54">
        <v>1.325</v>
      </c>
      <c r="F96" s="46">
        <v>1</v>
      </c>
      <c r="G96" s="46">
        <v>0.85</v>
      </c>
      <c r="H96" s="46">
        <v>0.13</v>
      </c>
      <c r="I96" s="53">
        <v>1.1299999999999999</v>
      </c>
      <c r="J96" s="52">
        <v>9</v>
      </c>
      <c r="K96" s="50">
        <v>1.4219999999999999</v>
      </c>
      <c r="L96" s="51">
        <v>4</v>
      </c>
      <c r="M96" s="50">
        <v>1.1060000000000001</v>
      </c>
      <c r="N96" s="51">
        <v>4</v>
      </c>
      <c r="O96" s="47">
        <v>1.05</v>
      </c>
      <c r="P96" s="48">
        <v>1</v>
      </c>
      <c r="Q96" s="47">
        <v>1.012</v>
      </c>
      <c r="R96" s="63">
        <v>2</v>
      </c>
      <c r="S96" s="47">
        <v>1.0589999999999999</v>
      </c>
      <c r="T96" s="47">
        <v>1.77</v>
      </c>
      <c r="U96" s="47">
        <v>2.0310000000000001</v>
      </c>
      <c r="V96" s="47">
        <v>2.1440000000000001</v>
      </c>
      <c r="W96" s="46">
        <v>291.35000000000002</v>
      </c>
      <c r="X96" s="46">
        <v>15.329999999999984</v>
      </c>
      <c r="Y96" s="46">
        <v>21.65</v>
      </c>
      <c r="Z96" s="46">
        <v>59.68</v>
      </c>
      <c r="AA96" s="46">
        <f>Y96+Z96</f>
        <v>81.33</v>
      </c>
      <c r="AB96" s="45">
        <f>W96+X96+AA96</f>
        <v>388.01</v>
      </c>
    </row>
    <row r="97" spans="1:28" x14ac:dyDescent="0.25">
      <c r="A97" s="44"/>
      <c r="B97" s="43" t="s">
        <v>6</v>
      </c>
      <c r="C97" s="42">
        <v>143.04</v>
      </c>
      <c r="D97" s="41">
        <v>1.0113799999999999</v>
      </c>
      <c r="E97" s="40">
        <v>1.3320000000000001</v>
      </c>
      <c r="F97" s="32">
        <v>1</v>
      </c>
      <c r="G97" s="32">
        <v>1.19</v>
      </c>
      <c r="H97" s="32">
        <v>0.18</v>
      </c>
      <c r="I97" s="39">
        <v>1.18</v>
      </c>
      <c r="J97" s="38">
        <v>13</v>
      </c>
      <c r="K97" s="36">
        <v>1.534</v>
      </c>
      <c r="L97" s="62">
        <v>2</v>
      </c>
      <c r="M97" s="36">
        <v>1.0429999999999999</v>
      </c>
      <c r="N97" s="61">
        <v>7</v>
      </c>
      <c r="O97" s="33">
        <v>1.075</v>
      </c>
      <c r="P97" s="34">
        <v>1</v>
      </c>
      <c r="Q97" s="33">
        <v>1.01</v>
      </c>
      <c r="R97" s="34"/>
      <c r="S97" s="33">
        <v>1</v>
      </c>
      <c r="T97" s="33">
        <v>1.7370000000000001</v>
      </c>
      <c r="U97" s="33">
        <v>2.073</v>
      </c>
      <c r="V97" s="33">
        <v>2.1440000000000001</v>
      </c>
      <c r="W97" s="32">
        <v>291.35000000000002</v>
      </c>
      <c r="X97" s="32">
        <v>15.329999999999984</v>
      </c>
      <c r="Y97" s="32">
        <v>21.65</v>
      </c>
      <c r="Z97" s="32">
        <v>63.27</v>
      </c>
      <c r="AA97" s="32">
        <f>Y97+Z97</f>
        <v>84.92</v>
      </c>
      <c r="AB97" s="31">
        <f>W97+X97+AA97</f>
        <v>391.6</v>
      </c>
    </row>
    <row r="98" spans="1:28" x14ac:dyDescent="0.25">
      <c r="A98" s="44"/>
      <c r="B98" s="43" t="s">
        <v>5</v>
      </c>
      <c r="C98" s="42">
        <v>143.04</v>
      </c>
      <c r="D98" s="41">
        <v>1.02149</v>
      </c>
      <c r="E98" s="40">
        <v>1.325</v>
      </c>
      <c r="F98" s="32">
        <v>1</v>
      </c>
      <c r="G98" s="32">
        <v>0.92</v>
      </c>
      <c r="H98" s="32">
        <v>0.14000000000000001</v>
      </c>
      <c r="I98" s="39">
        <v>1.1400000000000001</v>
      </c>
      <c r="J98" s="38">
        <v>12</v>
      </c>
      <c r="K98" s="36">
        <v>1.6</v>
      </c>
      <c r="L98" s="61">
        <v>3</v>
      </c>
      <c r="M98" s="36">
        <v>1.075</v>
      </c>
      <c r="N98" s="61">
        <v>8</v>
      </c>
      <c r="O98" s="33">
        <v>1.0980000000000001</v>
      </c>
      <c r="P98" s="34">
        <v>1</v>
      </c>
      <c r="Q98" s="33">
        <v>1.0109999999999999</v>
      </c>
      <c r="R98" s="34"/>
      <c r="S98" s="33">
        <v>1</v>
      </c>
      <c r="T98" s="33">
        <v>1.909</v>
      </c>
      <c r="U98" s="33">
        <v>2.2229999999999999</v>
      </c>
      <c r="V98" s="33">
        <v>2.1440000000000001</v>
      </c>
      <c r="W98" s="32">
        <v>291.35000000000002</v>
      </c>
      <c r="X98" s="32">
        <v>15.329999999999984</v>
      </c>
      <c r="Y98" s="32">
        <v>21.65</v>
      </c>
      <c r="Z98" s="32">
        <v>61.3</v>
      </c>
      <c r="AA98" s="32">
        <f>Y98+Z98</f>
        <v>82.949999999999989</v>
      </c>
      <c r="AB98" s="31">
        <f>W98+X98+AA98</f>
        <v>389.63</v>
      </c>
    </row>
    <row r="99" spans="1:28" ht="30" x14ac:dyDescent="0.25">
      <c r="A99" s="44"/>
      <c r="B99" s="43" t="s">
        <v>4</v>
      </c>
      <c r="C99" s="42">
        <v>143.04</v>
      </c>
      <c r="D99" s="41">
        <v>0.98956999999999995</v>
      </c>
      <c r="E99" s="40">
        <v>1.5820000000000001</v>
      </c>
      <c r="F99" s="32">
        <v>1.19</v>
      </c>
      <c r="G99" s="32">
        <v>1.29</v>
      </c>
      <c r="H99" s="32">
        <v>0.19</v>
      </c>
      <c r="I99" s="39">
        <v>1.38</v>
      </c>
      <c r="J99" s="38">
        <v>5</v>
      </c>
      <c r="K99" s="36">
        <v>1.3839999999999999</v>
      </c>
      <c r="L99" s="61">
        <v>1</v>
      </c>
      <c r="M99" s="36">
        <v>1.044</v>
      </c>
      <c r="N99" s="35">
        <v>5</v>
      </c>
      <c r="O99" s="33">
        <v>1.1120000000000001</v>
      </c>
      <c r="P99" s="34">
        <v>1</v>
      </c>
      <c r="Q99" s="33">
        <v>1.02</v>
      </c>
      <c r="R99" s="60"/>
      <c r="S99" s="33">
        <v>1</v>
      </c>
      <c r="T99" s="33">
        <v>1.639</v>
      </c>
      <c r="U99" s="33">
        <v>2.238</v>
      </c>
      <c r="V99" s="33">
        <v>2.1440000000000001</v>
      </c>
      <c r="W99" s="32">
        <v>291.35000000000002</v>
      </c>
      <c r="X99" s="32">
        <v>15.329999999999984</v>
      </c>
      <c r="Y99" s="32">
        <v>21.65</v>
      </c>
      <c r="Z99" s="32">
        <v>85.94</v>
      </c>
      <c r="AA99" s="32">
        <f>Y99+Z99</f>
        <v>107.59</v>
      </c>
      <c r="AB99" s="31">
        <f>W99+X99+AA99</f>
        <v>414.27</v>
      </c>
    </row>
    <row r="100" spans="1:28" ht="15.75" thickBot="1" x14ac:dyDescent="0.3">
      <c r="A100" s="30"/>
      <c r="B100" s="29" t="s">
        <v>3</v>
      </c>
      <c r="C100" s="28">
        <v>143.04</v>
      </c>
      <c r="D100" s="27">
        <v>1.01318</v>
      </c>
      <c r="E100" s="26">
        <v>1.323</v>
      </c>
      <c r="F100" s="18">
        <v>0.99</v>
      </c>
      <c r="G100" s="18">
        <v>1.02</v>
      </c>
      <c r="H100" s="18">
        <v>0.15</v>
      </c>
      <c r="I100" s="25">
        <v>1.1399999999999999</v>
      </c>
      <c r="J100" s="24">
        <v>7</v>
      </c>
      <c r="K100" s="23">
        <v>1.655</v>
      </c>
      <c r="L100" s="59"/>
      <c r="M100" s="23">
        <v>1</v>
      </c>
      <c r="N100" s="22">
        <v>3</v>
      </c>
      <c r="O100" s="19">
        <v>1.071</v>
      </c>
      <c r="P100" s="21"/>
      <c r="Q100" s="19">
        <v>1</v>
      </c>
      <c r="R100" s="21">
        <v>2</v>
      </c>
      <c r="S100" s="19">
        <v>1.1100000000000001</v>
      </c>
      <c r="T100" s="19">
        <v>1.9670000000000001</v>
      </c>
      <c r="U100" s="19">
        <v>2.2719999999999998</v>
      </c>
      <c r="V100" s="19">
        <v>2.1440000000000001</v>
      </c>
      <c r="W100" s="18">
        <v>291.35000000000002</v>
      </c>
      <c r="X100" s="18">
        <v>15.329999999999984</v>
      </c>
      <c r="Y100" s="18">
        <v>21.65</v>
      </c>
      <c r="Z100" s="18">
        <v>62.22</v>
      </c>
      <c r="AA100" s="18">
        <f>Y100+Z100</f>
        <v>83.87</v>
      </c>
      <c r="AB100" s="17">
        <f>W100+X100+AA100</f>
        <v>390.55</v>
      </c>
    </row>
    <row r="101" spans="1:28" x14ac:dyDescent="0.25">
      <c r="A101" s="58">
        <v>12</v>
      </c>
      <c r="B101" s="57" t="s">
        <v>2</v>
      </c>
      <c r="C101" s="56">
        <v>143.04</v>
      </c>
      <c r="D101" s="55">
        <v>1.0183</v>
      </c>
      <c r="E101" s="54">
        <v>1.454</v>
      </c>
      <c r="F101" s="46">
        <v>1.0900000000000001</v>
      </c>
      <c r="G101" s="46">
        <v>1.33</v>
      </c>
      <c r="H101" s="46">
        <v>0.2</v>
      </c>
      <c r="I101" s="53">
        <v>1.29</v>
      </c>
      <c r="J101" s="52">
        <v>13</v>
      </c>
      <c r="K101" s="50">
        <v>1.62</v>
      </c>
      <c r="L101" s="51">
        <v>4</v>
      </c>
      <c r="M101" s="50">
        <v>1.095</v>
      </c>
      <c r="N101" s="49">
        <v>5</v>
      </c>
      <c r="O101" s="47">
        <v>1.056</v>
      </c>
      <c r="P101" s="48">
        <v>1</v>
      </c>
      <c r="Q101" s="47">
        <v>1.0109999999999999</v>
      </c>
      <c r="R101" s="48"/>
      <c r="S101" s="47">
        <v>1</v>
      </c>
      <c r="T101" s="47">
        <v>1.8939999999999999</v>
      </c>
      <c r="U101" s="47">
        <v>2.488</v>
      </c>
      <c r="V101" s="47">
        <v>2.5499999999999998</v>
      </c>
      <c r="W101" s="46">
        <v>346.51</v>
      </c>
      <c r="X101" s="46">
        <v>18.240000000000009</v>
      </c>
      <c r="Y101" s="46">
        <v>21.65</v>
      </c>
      <c r="Z101" s="46">
        <v>71.790000000000006</v>
      </c>
      <c r="AA101" s="46">
        <f>Y101+Z101</f>
        <v>93.44</v>
      </c>
      <c r="AB101" s="45">
        <f>W101+X101+AA101</f>
        <v>458.19</v>
      </c>
    </row>
    <row r="102" spans="1:28" x14ac:dyDescent="0.25">
      <c r="A102" s="44"/>
      <c r="B102" s="43" t="s">
        <v>1</v>
      </c>
      <c r="C102" s="42">
        <v>143.04</v>
      </c>
      <c r="D102" s="41">
        <v>1.01258</v>
      </c>
      <c r="E102" s="40">
        <v>1.454</v>
      </c>
      <c r="F102" s="32">
        <v>1.0900000000000001</v>
      </c>
      <c r="G102" s="32">
        <v>1</v>
      </c>
      <c r="H102" s="32">
        <v>0.15</v>
      </c>
      <c r="I102" s="39">
        <v>1.24</v>
      </c>
      <c r="J102" s="38">
        <v>14</v>
      </c>
      <c r="K102" s="36">
        <v>1.825</v>
      </c>
      <c r="L102" s="37"/>
      <c r="M102" s="36">
        <v>1</v>
      </c>
      <c r="N102" s="35">
        <v>3</v>
      </c>
      <c r="O102" s="33">
        <v>1.0409999999999999</v>
      </c>
      <c r="P102" s="34">
        <v>1</v>
      </c>
      <c r="Q102" s="33">
        <v>1.0129999999999999</v>
      </c>
      <c r="R102" s="34">
        <v>2</v>
      </c>
      <c r="S102" s="33">
        <v>1.0640000000000001</v>
      </c>
      <c r="T102" s="33">
        <v>2.048</v>
      </c>
      <c r="U102" s="33">
        <v>2.5710000000000002</v>
      </c>
      <c r="V102" s="33">
        <v>2.5499999999999998</v>
      </c>
      <c r="W102" s="32">
        <v>346.51</v>
      </c>
      <c r="X102" s="32">
        <v>18.240000000000009</v>
      </c>
      <c r="Y102" s="32">
        <v>21.65</v>
      </c>
      <c r="Z102" s="32">
        <v>67.989999999999995</v>
      </c>
      <c r="AA102" s="32">
        <f>Y102+Z102</f>
        <v>89.639999999999986</v>
      </c>
      <c r="AB102" s="31">
        <f>W102+X102+AA102</f>
        <v>454.39</v>
      </c>
    </row>
    <row r="103" spans="1:28" ht="15.75" thickBot="1" x14ac:dyDescent="0.3">
      <c r="A103" s="30"/>
      <c r="B103" s="29" t="s">
        <v>0</v>
      </c>
      <c r="C103" s="28">
        <v>143.04</v>
      </c>
      <c r="D103" s="27">
        <v>1.0088999999999999</v>
      </c>
      <c r="E103" s="26">
        <v>1.4570000000000001</v>
      </c>
      <c r="F103" s="18">
        <v>1.0900000000000001</v>
      </c>
      <c r="G103" s="18">
        <v>1.46</v>
      </c>
      <c r="H103" s="18">
        <v>0.22</v>
      </c>
      <c r="I103" s="25">
        <v>1.31</v>
      </c>
      <c r="J103" s="24">
        <v>19</v>
      </c>
      <c r="K103" s="23">
        <v>1.5669999999999999</v>
      </c>
      <c r="L103" s="22">
        <v>4</v>
      </c>
      <c r="M103" s="23">
        <v>1.0609999999999999</v>
      </c>
      <c r="N103" s="22">
        <v>17</v>
      </c>
      <c r="O103" s="19">
        <v>1.1279999999999999</v>
      </c>
      <c r="P103" s="21">
        <v>1</v>
      </c>
      <c r="Q103" s="19">
        <v>1.0069999999999999</v>
      </c>
      <c r="R103" s="21">
        <v>2</v>
      </c>
      <c r="S103" s="19">
        <v>1.0329999999999999</v>
      </c>
      <c r="T103" s="19">
        <v>1.9510000000000001</v>
      </c>
      <c r="U103" s="20">
        <v>2.5790000000000002</v>
      </c>
      <c r="V103" s="19">
        <v>2.5499999999999998</v>
      </c>
      <c r="W103" s="18">
        <v>346.51</v>
      </c>
      <c r="X103" s="18">
        <v>18.240000000000009</v>
      </c>
      <c r="Y103" s="18">
        <v>21.65</v>
      </c>
      <c r="Z103" s="18">
        <v>75.48</v>
      </c>
      <c r="AA103" s="18">
        <f>Y103+Z103</f>
        <v>97.13</v>
      </c>
      <c r="AB103" s="17">
        <f>W103+X103+AA103</f>
        <v>461.88</v>
      </c>
    </row>
    <row r="104" spans="1:28" x14ac:dyDescent="0.25">
      <c r="A104" s="16"/>
      <c r="B104" s="15"/>
      <c r="C104" s="14"/>
      <c r="D104" s="13"/>
      <c r="E104" s="12"/>
      <c r="F104" s="6"/>
      <c r="G104" s="6"/>
      <c r="H104" s="6"/>
      <c r="I104" s="11"/>
      <c r="J104" s="9">
        <f>SUM(J63:J103)</f>
        <v>257</v>
      </c>
      <c r="K104" s="10"/>
      <c r="L104" s="9">
        <f>SUM(L63:L103)</f>
        <v>59</v>
      </c>
      <c r="M104" s="10"/>
      <c r="N104" s="9">
        <f>SUM(N63:N103)</f>
        <v>261</v>
      </c>
      <c r="O104" s="8"/>
      <c r="P104" s="9">
        <f>SUM(P63:P103)</f>
        <v>33</v>
      </c>
      <c r="Q104" s="8"/>
      <c r="R104" s="9">
        <f>SUM(R63:R103)</f>
        <v>16</v>
      </c>
      <c r="S104" s="7"/>
      <c r="T104" s="7"/>
      <c r="U104" s="8"/>
      <c r="V104" s="7"/>
      <c r="W104" s="6"/>
      <c r="X104" s="6"/>
      <c r="Y104" s="6"/>
      <c r="Z104" s="6"/>
      <c r="AA104" s="6"/>
      <c r="AB104" s="6"/>
    </row>
  </sheetData>
  <mergeCells count="62">
    <mergeCell ref="A101:A103"/>
    <mergeCell ref="A84:A86"/>
    <mergeCell ref="A87:A89"/>
    <mergeCell ref="A90:A92"/>
    <mergeCell ref="A93:A95"/>
    <mergeCell ref="A96:A100"/>
    <mergeCell ref="X60:X61"/>
    <mergeCell ref="A66:A73"/>
    <mergeCell ref="A74:A76"/>
    <mergeCell ref="A77:A79"/>
    <mergeCell ref="A80:A81"/>
    <mergeCell ref="A82:A83"/>
    <mergeCell ref="J60:S60"/>
    <mergeCell ref="Y60:Y61"/>
    <mergeCell ref="Z60:Z61"/>
    <mergeCell ref="AA60:AA61"/>
    <mergeCell ref="AB60:AB61"/>
    <mergeCell ref="A63:A65"/>
    <mergeCell ref="T60:T61"/>
    <mergeCell ref="U60:U61"/>
    <mergeCell ref="V60:V61"/>
    <mergeCell ref="W60:W61"/>
    <mergeCell ref="B57:P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34:A36"/>
    <mergeCell ref="A37:A39"/>
    <mergeCell ref="A40:A42"/>
    <mergeCell ref="A43:A45"/>
    <mergeCell ref="A46:A50"/>
    <mergeCell ref="A51:A53"/>
    <mergeCell ref="A13:A15"/>
    <mergeCell ref="A16:A23"/>
    <mergeCell ref="A24:A26"/>
    <mergeCell ref="A27:A29"/>
    <mergeCell ref="A30:A31"/>
    <mergeCell ref="A32:A33"/>
    <mergeCell ref="U10:U11"/>
    <mergeCell ref="I10:I11"/>
    <mergeCell ref="J10:S10"/>
    <mergeCell ref="A10:A11"/>
    <mergeCell ref="B10:B11"/>
    <mergeCell ref="C10:C11"/>
    <mergeCell ref="D10:D11"/>
    <mergeCell ref="E10:E11"/>
    <mergeCell ref="Y10:Y11"/>
    <mergeCell ref="Z10:Z11"/>
    <mergeCell ref="X10:X11"/>
    <mergeCell ref="B7:P7"/>
    <mergeCell ref="G10:G11"/>
    <mergeCell ref="H10:H11"/>
    <mergeCell ref="V10:V11"/>
    <mergeCell ref="W10:W11"/>
    <mergeCell ref="F10:F11"/>
    <mergeCell ref="T10:T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2017-02-20T07:48:21Z</dcterms:created>
  <dcterms:modified xsi:type="dcterms:W3CDTF">2017-02-20T07:48:49Z</dcterms:modified>
</cp:coreProperties>
</file>