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v\Desktop\материалы для сайта\Приложения к ТС-2016\"/>
    </mc:Choice>
  </mc:AlternateContent>
  <bookViews>
    <workbookView xWindow="0" yWindow="0" windowWidth="28800" windowHeight="11835"/>
  </bookViews>
  <sheets>
    <sheet name="Прил. 34" sheetId="1" r:id="rId1"/>
  </sheets>
  <externalReferences>
    <externalReference r:id="rId2"/>
  </externalReferences>
  <definedNames>
    <definedName name="_1Excel_BuiltIn_Print_Titles_4_1">#REF!</definedName>
    <definedName name="_2Excel_BuiltIn_Print_Titles_8_1">(#REF!,#REF!)</definedName>
    <definedName name="Excel_BuiltIn_Print_Titles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5" i="1"/>
  <c r="C26" i="1"/>
  <c r="C27" i="1"/>
  <c r="C28" i="1"/>
  <c r="C29" i="1"/>
  <c r="C30" i="1"/>
  <c r="C31" i="1"/>
  <c r="C32" i="1"/>
  <c r="C33" i="1"/>
  <c r="C34" i="1"/>
</calcChain>
</file>

<file path=xl/sharedStrings.xml><?xml version="1.0" encoding="utf-8"?>
<sst xmlns="http://schemas.openxmlformats.org/spreadsheetml/2006/main" count="72" uniqueCount="60">
  <si>
    <t>* - в остальных случаях указанные коэффициенты не применяются</t>
  </si>
  <si>
    <t>4 этап - перенос эмбриона</t>
  </si>
  <si>
    <t>3 этап - экстрокорпоральное оплодотворение ооцита, инкубация эмбриона</t>
  </si>
  <si>
    <t>2 этап - пункция фолликулов</t>
  </si>
  <si>
    <t>1 этап - индукция суперовуляции и узи - мониторинг роста фолликулов</t>
  </si>
  <si>
    <t>Экстракорпоральное оплодотворение</t>
  </si>
  <si>
    <t>Область применения коэффициента*</t>
  </si>
  <si>
    <t>Управленческий коэффициент КУксг</t>
  </si>
  <si>
    <t>Наименование КСГ</t>
  </si>
  <si>
    <t>Номер КСГ</t>
  </si>
  <si>
    <t>Управленческие коэффициенты  для оплаты медицинской помощи, оказанной в условиях дневного стационара, по КСГ, в том числе для оплаты медицинской помощи, оказанной лицам, застрахованным за пределами Томской области.</t>
  </si>
  <si>
    <t>150-179 дней</t>
  </si>
  <si>
    <t>120-149 дней</t>
  </si>
  <si>
    <t>90-119 дней</t>
  </si>
  <si>
    <t>60-89 дней</t>
  </si>
  <si>
    <t>45-59 дней</t>
  </si>
  <si>
    <t>При проведении новорожденному реанимации более 5 суток</t>
  </si>
  <si>
    <t>Сверхдлительные сроки лечения (45 дней и более)</t>
  </si>
  <si>
    <t>105, 106</t>
  </si>
  <si>
    <t>Без проведения реанимации</t>
  </si>
  <si>
    <t>360 дней</t>
  </si>
  <si>
    <t>330 дней</t>
  </si>
  <si>
    <t>300 дней</t>
  </si>
  <si>
    <t>270 дней</t>
  </si>
  <si>
    <t>240 дней</t>
  </si>
  <si>
    <t>210 дней</t>
  </si>
  <si>
    <t>180 дней</t>
  </si>
  <si>
    <t>150 дней</t>
  </si>
  <si>
    <t>120 дней</t>
  </si>
  <si>
    <t>90 дней</t>
  </si>
  <si>
    <t>60 дней</t>
  </si>
  <si>
    <t>Сверхдлительные сроки лечения (60 дней и более)</t>
  </si>
  <si>
    <t>Все     (кроме  105, 106)</t>
  </si>
  <si>
    <t>После госпитализации в отделении патологии беременности, длительностью более 5 дней</t>
  </si>
  <si>
    <t>Кесарево сечение</t>
  </si>
  <si>
    <t>Родоразрешение</t>
  </si>
  <si>
    <t>При сопутствующем заболевании сахарным диабетом, сахарным диабетом при беременности</t>
  </si>
  <si>
    <t>Все</t>
  </si>
  <si>
    <t>Удорожание лечения детей от 0 лет до наступления на дату госпитализации 4 лет</t>
  </si>
  <si>
    <t>Протезирование межпозвонкового диска: А16.04.028</t>
  </si>
  <si>
    <t>Соединение кости оригинальной пластиной с блокированием LC-LCP при наличии кода номенклатуры А 16.03.022.002 и МКБ -10: S42.2, S82.1, S82.2, S82.3</t>
  </si>
  <si>
    <t>Артродез позвоночника при наличии кода номенклатуры: А16.04.010</t>
  </si>
  <si>
    <t>Операции на костно-мышечной системе и суставах (уровень 5)</t>
  </si>
  <si>
    <t>Восстановление медиального ретинакулюма надколенника при наличии кода номенклатуры: А16.02.009.002 и кода МКБ-10: T93.3</t>
  </si>
  <si>
    <t xml:space="preserve">Экстра/интрамедулярный остеосинтез переломов бедренной кости оригинальными имплантами: штифт Expert, при наличии кода номенклатуры А16.03.022.004.0 и МКБ-10: S72
</t>
  </si>
  <si>
    <t>Операции на костно-мышечной системе и суставах (уровень 4)</t>
  </si>
  <si>
    <t>Открытое лечение вывыхи сустава, с использованием оригинальных фиксаторов: пластин с блокированием (пластина LC-LCP) при наличии кода номенклатуры: А16.04.001 и кода МКБ-10: S43.1, S43.2, S43.0</t>
  </si>
  <si>
    <t>Восстановление мышцы и сухожилия, пластика сухожилия, с использованием оригинальных якорных фиксаторов с нитью при наличии кода номенклатуры А16.02.005 и кода МКБ-10: S46.0, S46.1, S46.2, S86.0</t>
  </si>
  <si>
    <t>Операции на костно-мышечной системе и суставах (уровень 3)</t>
  </si>
  <si>
    <t>Вправление вывыха ключицы по технологии MINAR, при наличии кода номенклатуры А16.04.018 и кода МКБ-10: Т92.3</t>
  </si>
  <si>
    <t>Восстановление мышцы и сухожилия, пластика сухожилия, с использованием оригинальных якорных фиксаторов с нитью при наличии кода номенклатуры А16.02.009 и кода МКБ-10: S46.0, S46.1, S46.2, S86.0</t>
  </si>
  <si>
    <t>Операции на костно-мышечной системе и суставах (уровень 1)</t>
  </si>
  <si>
    <t xml:space="preserve">Область применения коэффициента*          </t>
  </si>
  <si>
    <t>Коэффициент сложности лечения пациента</t>
  </si>
  <si>
    <t>Коэффициенты сложности лечения пациента для оплаты медицинской помощи, оказанной в стационарных условиях, по КСГ, в том числе для оплаты медицинской помощи, оказанной лицам, застрахованным за пределами Томской области</t>
  </si>
  <si>
    <t>от 04.02.2016</t>
  </si>
  <si>
    <t xml:space="preserve">                     по ОМС на территории Томской области на 2016 год</t>
  </si>
  <si>
    <t xml:space="preserve">                     на оплату медицинской помощи</t>
  </si>
  <si>
    <t xml:space="preserve">          к  Тарифному соглашению</t>
  </si>
  <si>
    <t>Приложение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</si>
</sst>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0" fontId="2" fillId="0" borderId="0"/>
    <xf numFmtId="0" fontId="8" fillId="0" borderId="0"/>
    <xf numFmtId="0" fontId="8" fillId="0" borderId="0"/>
  </cellStyleXfs>
  <cellXfs count="60">
    <xf numFmtId="0" fontId="0" fillId="0" borderId="0" xfId="0">
      <alignment vertical="top"/>
    </xf>
    <xf numFmtId="0" fontId="0" fillId="0" borderId="0" xfId="0" applyAlignment="1"/>
    <xf numFmtId="0" fontId="1" fillId="0" borderId="0" xfId="0" applyFont="1" applyAlignment="1"/>
    <xf numFmtId="0" fontId="3" fillId="0" borderId="0" xfId="1" applyFont="1" applyFill="1" applyBorder="1" applyAlignment="1">
      <alignment horizontal="left" wrapText="1"/>
    </xf>
    <xf numFmtId="2" fontId="0" fillId="0" borderId="0" xfId="0" applyNumberFormat="1" applyAlignment="1"/>
    <xf numFmtId="0" fontId="4" fillId="0" borderId="1" xfId="0" applyFont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indent="1"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inden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inden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inden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indent="1"/>
    </xf>
    <xf numFmtId="0" fontId="5" fillId="0" borderId="8" xfId="0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left" vertical="center" wrapText="1" inden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5" fillId="0" borderId="0" xfId="3" applyFont="1" applyAlignment="1">
      <alignment horizontal="right"/>
    </xf>
    <xf numFmtId="0" fontId="0" fillId="2" borderId="0" xfId="0" applyFill="1" applyAlignment="1"/>
    <xf numFmtId="0" fontId="4" fillId="0" borderId="0" xfId="3" applyFont="1" applyFill="1" applyAlignment="1">
      <alignment horizontal="right"/>
    </xf>
  </cellXfs>
  <cellStyles count="4">
    <cellStyle name="Normal_Sheet2" xfId="1"/>
    <cellStyle name="Обычный" xfId="0" builtinId="0"/>
    <cellStyle name="Обычный 11" xfId="2"/>
    <cellStyle name="Обычный_Стандарты финал 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/AppData/Local/Temp/Rar$DIa0.595/_&#1055;&#1088;&#1080;&#1083;&#1086;&#1078;&#1077;&#1085;&#1080;&#1103;%20&#1082;%20&#1058;&#1057;%20&#1085;&#1072;_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"/>
      <sheetName val="Прил.5"/>
      <sheetName val="Прил.6"/>
      <sheetName val="Прил.7"/>
      <sheetName val="Прил. 35"/>
      <sheetName val="Прил. 36"/>
      <sheetName val="Прил.37"/>
      <sheetName val="Прил.38"/>
      <sheetName val="Прил.39"/>
      <sheetName val="Лист4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92D050"/>
    <pageSetUpPr fitToPage="1"/>
  </sheetPr>
  <dimension ref="A1:G91"/>
  <sheetViews>
    <sheetView tabSelected="1" topLeftCell="A24" workbookViewId="0">
      <selection activeCell="E37" sqref="E37"/>
    </sheetView>
  </sheetViews>
  <sheetFormatPr defaultColWidth="9.140625" defaultRowHeight="15" x14ac:dyDescent="0.25"/>
  <cols>
    <col min="1" max="1" width="11.140625" style="1" customWidth="1"/>
    <col min="2" max="2" width="47.5703125" style="1" customWidth="1"/>
    <col min="3" max="3" width="16.140625" style="1" customWidth="1"/>
    <col min="4" max="4" width="56.42578125" style="2" customWidth="1"/>
    <col min="5" max="5" width="44.85546875" style="1" customWidth="1"/>
    <col min="6" max="16384" width="9.140625" style="1"/>
  </cols>
  <sheetData>
    <row r="1" spans="1:7" x14ac:dyDescent="0.25">
      <c r="D1" s="59" t="s">
        <v>59</v>
      </c>
    </row>
    <row r="2" spans="1:7" x14ac:dyDescent="0.25">
      <c r="D2" s="59" t="s">
        <v>58</v>
      </c>
    </row>
    <row r="3" spans="1:7" x14ac:dyDescent="0.25">
      <c r="D3" s="59" t="s">
        <v>57</v>
      </c>
    </row>
    <row r="4" spans="1:7" x14ac:dyDescent="0.25">
      <c r="D4" s="59" t="s">
        <v>56</v>
      </c>
    </row>
    <row r="5" spans="1:7" x14ac:dyDescent="0.25">
      <c r="B5" s="58"/>
      <c r="C5" s="58"/>
      <c r="D5" s="59" t="s">
        <v>55</v>
      </c>
      <c r="G5" s="58"/>
    </row>
    <row r="6" spans="1:7" x14ac:dyDescent="0.25">
      <c r="C6" s="57"/>
    </row>
    <row r="7" spans="1:7" ht="48.75" customHeight="1" x14ac:dyDescent="0.25">
      <c r="A7" s="12" t="s">
        <v>54</v>
      </c>
      <c r="B7" s="12"/>
      <c r="C7" s="12"/>
      <c r="D7" s="12"/>
      <c r="E7" s="56"/>
    </row>
    <row r="8" spans="1:7" x14ac:dyDescent="0.25">
      <c r="A8" s="55"/>
      <c r="B8" s="54"/>
      <c r="C8" s="54"/>
    </row>
    <row r="9" spans="1:7" ht="38.25" x14ac:dyDescent="0.25">
      <c r="A9" s="10" t="s">
        <v>9</v>
      </c>
      <c r="B9" s="10" t="s">
        <v>8</v>
      </c>
      <c r="C9" s="53" t="s">
        <v>53</v>
      </c>
      <c r="D9" s="10" t="s">
        <v>52</v>
      </c>
    </row>
    <row r="10" spans="1:7" ht="64.150000000000006" customHeight="1" x14ac:dyDescent="0.25">
      <c r="A10" s="51">
        <v>218</v>
      </c>
      <c r="B10" s="47" t="s">
        <v>51</v>
      </c>
      <c r="C10" s="40">
        <v>2.42</v>
      </c>
      <c r="D10" s="52" t="s">
        <v>50</v>
      </c>
    </row>
    <row r="11" spans="1:7" ht="41.25" customHeight="1" x14ac:dyDescent="0.25">
      <c r="A11" s="50"/>
      <c r="B11" s="45"/>
      <c r="C11" s="40">
        <v>2.2200000000000002</v>
      </c>
      <c r="D11" s="52" t="s">
        <v>49</v>
      </c>
    </row>
    <row r="12" spans="1:7" ht="56.25" customHeight="1" x14ac:dyDescent="0.25">
      <c r="A12" s="51">
        <v>220</v>
      </c>
      <c r="B12" s="47" t="s">
        <v>48</v>
      </c>
      <c r="C12" s="40">
        <v>1.39</v>
      </c>
      <c r="D12" s="49" t="s">
        <v>47</v>
      </c>
    </row>
    <row r="13" spans="1:7" ht="51.75" customHeight="1" x14ac:dyDescent="0.25">
      <c r="A13" s="50"/>
      <c r="B13" s="45"/>
      <c r="C13" s="40">
        <v>2.4500000000000002</v>
      </c>
      <c r="D13" s="49" t="s">
        <v>46</v>
      </c>
    </row>
    <row r="14" spans="1:7" ht="44.45" customHeight="1" x14ac:dyDescent="0.25">
      <c r="A14" s="48">
        <v>221</v>
      </c>
      <c r="B14" s="47" t="s">
        <v>45</v>
      </c>
      <c r="C14" s="40">
        <v>1.56</v>
      </c>
      <c r="D14" s="43" t="s">
        <v>44</v>
      </c>
    </row>
    <row r="15" spans="1:7" ht="42" customHeight="1" x14ac:dyDescent="0.25">
      <c r="A15" s="46"/>
      <c r="B15" s="45"/>
      <c r="C15" s="40">
        <v>1.24</v>
      </c>
      <c r="D15" s="32" t="s">
        <v>43</v>
      </c>
    </row>
    <row r="16" spans="1:7" ht="29.45" customHeight="1" x14ac:dyDescent="0.25">
      <c r="A16" s="42">
        <v>222</v>
      </c>
      <c r="B16" s="41" t="s">
        <v>42</v>
      </c>
      <c r="C16" s="40">
        <v>1.34</v>
      </c>
      <c r="D16" s="32" t="s">
        <v>41</v>
      </c>
    </row>
    <row r="17" spans="1:4" ht="48" customHeight="1" x14ac:dyDescent="0.25">
      <c r="A17" s="42"/>
      <c r="B17" s="41"/>
      <c r="C17" s="44">
        <v>1.1399999999999999</v>
      </c>
      <c r="D17" s="43" t="s">
        <v>40</v>
      </c>
    </row>
    <row r="18" spans="1:4" ht="24" customHeight="1" x14ac:dyDescent="0.25">
      <c r="A18" s="42"/>
      <c r="B18" s="41"/>
      <c r="C18" s="40">
        <v>2.4900000000000002</v>
      </c>
      <c r="D18" s="32" t="s">
        <v>39</v>
      </c>
    </row>
    <row r="19" spans="1:4" ht="26.25" customHeight="1" x14ac:dyDescent="0.25">
      <c r="A19" s="39" t="s">
        <v>37</v>
      </c>
      <c r="B19" s="38" t="s">
        <v>38</v>
      </c>
      <c r="C19" s="6">
        <v>1.3</v>
      </c>
      <c r="D19" s="27"/>
    </row>
    <row r="20" spans="1:4" ht="31.5" customHeight="1" x14ac:dyDescent="0.25">
      <c r="A20" s="37" t="s">
        <v>37</v>
      </c>
      <c r="B20" s="34" t="s">
        <v>36</v>
      </c>
      <c r="C20" s="37">
        <v>1.1000000000000001</v>
      </c>
      <c r="D20" s="36"/>
    </row>
    <row r="21" spans="1:4" ht="25.5" customHeight="1" x14ac:dyDescent="0.25">
      <c r="A21" s="35">
        <v>4</v>
      </c>
      <c r="B21" s="34" t="s">
        <v>35</v>
      </c>
      <c r="C21" s="33">
        <v>1.5</v>
      </c>
      <c r="D21" s="32" t="s">
        <v>33</v>
      </c>
    </row>
    <row r="22" spans="1:4" ht="26.25" customHeight="1" x14ac:dyDescent="0.25">
      <c r="A22" s="35">
        <v>5</v>
      </c>
      <c r="B22" s="34" t="s">
        <v>34</v>
      </c>
      <c r="C22" s="33">
        <v>1.5</v>
      </c>
      <c r="D22" s="32" t="s">
        <v>33</v>
      </c>
    </row>
    <row r="23" spans="1:4" ht="21" customHeight="1" x14ac:dyDescent="0.25">
      <c r="A23" s="31" t="s">
        <v>32</v>
      </c>
      <c r="B23" s="25" t="s">
        <v>31</v>
      </c>
      <c r="C23" s="17"/>
      <c r="D23" s="30"/>
    </row>
    <row r="24" spans="1:4" ht="16.899999999999999" customHeight="1" x14ac:dyDescent="0.25">
      <c r="A24" s="29"/>
      <c r="B24" s="20" t="s">
        <v>30</v>
      </c>
      <c r="C24" s="16">
        <f>1+(60-30)/30*0.25</f>
        <v>1.25</v>
      </c>
      <c r="D24" s="27"/>
    </row>
    <row r="25" spans="1:4" x14ac:dyDescent="0.25">
      <c r="A25" s="29"/>
      <c r="B25" s="20" t="s">
        <v>29</v>
      </c>
      <c r="C25" s="14">
        <f>1+(90-30)/30*0.25</f>
        <v>1.5</v>
      </c>
      <c r="D25" s="27"/>
    </row>
    <row r="26" spans="1:4" x14ac:dyDescent="0.25">
      <c r="A26" s="29"/>
      <c r="B26" s="20" t="s">
        <v>28</v>
      </c>
      <c r="C26" s="14">
        <f>1+(120-30)/30*0.25</f>
        <v>1.75</v>
      </c>
      <c r="D26" s="27"/>
    </row>
    <row r="27" spans="1:4" ht="19.899999999999999" customHeight="1" x14ac:dyDescent="0.25">
      <c r="A27" s="29"/>
      <c r="B27" s="20" t="s">
        <v>27</v>
      </c>
      <c r="C27" s="14">
        <f>1+(150-30)/30*0.25</f>
        <v>2</v>
      </c>
      <c r="D27" s="27"/>
    </row>
    <row r="28" spans="1:4" ht="21" customHeight="1" x14ac:dyDescent="0.25">
      <c r="A28" s="29"/>
      <c r="B28" s="20" t="s">
        <v>26</v>
      </c>
      <c r="C28" s="14">
        <f>1+(180-30)/30*0.25</f>
        <v>2.25</v>
      </c>
      <c r="D28" s="27"/>
    </row>
    <row r="29" spans="1:4" x14ac:dyDescent="0.25">
      <c r="A29" s="29"/>
      <c r="B29" s="20" t="s">
        <v>25</v>
      </c>
      <c r="C29" s="14">
        <f>1+(210-30)/30*0.25</f>
        <v>2.5</v>
      </c>
      <c r="D29" s="27"/>
    </row>
    <row r="30" spans="1:4" ht="19.149999999999999" customHeight="1" x14ac:dyDescent="0.25">
      <c r="A30" s="29"/>
      <c r="B30" s="20" t="s">
        <v>24</v>
      </c>
      <c r="C30" s="14">
        <f>1+(240-30)/30*0.25</f>
        <v>2.75</v>
      </c>
      <c r="D30" s="27"/>
    </row>
    <row r="31" spans="1:4" ht="19.149999999999999" customHeight="1" x14ac:dyDescent="0.25">
      <c r="A31" s="29"/>
      <c r="B31" s="20" t="s">
        <v>23</v>
      </c>
      <c r="C31" s="14">
        <f>1+(270-30)/30*0.25</f>
        <v>3</v>
      </c>
      <c r="D31" s="27"/>
    </row>
    <row r="32" spans="1:4" ht="19.899999999999999" customHeight="1" x14ac:dyDescent="0.25">
      <c r="A32" s="29"/>
      <c r="B32" s="20" t="s">
        <v>22</v>
      </c>
      <c r="C32" s="14">
        <f>1+(300-30)/30*0.25</f>
        <v>3.25</v>
      </c>
      <c r="D32" s="27"/>
    </row>
    <row r="33" spans="1:4" ht="20.45" customHeight="1" x14ac:dyDescent="0.25">
      <c r="A33" s="29"/>
      <c r="B33" s="20" t="s">
        <v>21</v>
      </c>
      <c r="C33" s="14">
        <f>1+(330-30)/30*0.25</f>
        <v>3.5</v>
      </c>
      <c r="D33" s="27"/>
    </row>
    <row r="34" spans="1:4" ht="18.600000000000001" customHeight="1" x14ac:dyDescent="0.25">
      <c r="A34" s="28"/>
      <c r="B34" s="20" t="s">
        <v>20</v>
      </c>
      <c r="C34" s="14">
        <f>1+(360-30)/30*0.25</f>
        <v>3.75</v>
      </c>
      <c r="D34" s="27"/>
    </row>
    <row r="35" spans="1:4" ht="16.149999999999999" customHeight="1" x14ac:dyDescent="0.25">
      <c r="A35" s="26" t="s">
        <v>18</v>
      </c>
      <c r="B35" s="25" t="s">
        <v>17</v>
      </c>
      <c r="C35" s="17"/>
      <c r="D35" s="24" t="s">
        <v>19</v>
      </c>
    </row>
    <row r="36" spans="1:4" x14ac:dyDescent="0.25">
      <c r="A36" s="23"/>
      <c r="B36" s="20" t="s">
        <v>15</v>
      </c>
      <c r="C36" s="16">
        <v>1.08</v>
      </c>
      <c r="D36" s="22"/>
    </row>
    <row r="37" spans="1:4" x14ac:dyDescent="0.25">
      <c r="A37" s="23"/>
      <c r="B37" s="20" t="s">
        <v>14</v>
      </c>
      <c r="C37" s="16">
        <v>1.25</v>
      </c>
      <c r="D37" s="22"/>
    </row>
    <row r="38" spans="1:4" x14ac:dyDescent="0.25">
      <c r="A38" s="23"/>
      <c r="B38" s="20" t="s">
        <v>13</v>
      </c>
      <c r="C38" s="16">
        <v>1.42</v>
      </c>
      <c r="D38" s="22"/>
    </row>
    <row r="39" spans="1:4" x14ac:dyDescent="0.25">
      <c r="A39" s="23"/>
      <c r="B39" s="20" t="s">
        <v>12</v>
      </c>
      <c r="C39" s="16">
        <v>1.58</v>
      </c>
      <c r="D39" s="22"/>
    </row>
    <row r="40" spans="1:4" ht="15" customHeight="1" x14ac:dyDescent="0.25">
      <c r="A40" s="21"/>
      <c r="B40" s="20" t="s">
        <v>11</v>
      </c>
      <c r="C40" s="16">
        <v>1.75</v>
      </c>
      <c r="D40" s="19"/>
    </row>
    <row r="41" spans="1:4" x14ac:dyDescent="0.25">
      <c r="A41" s="8" t="s">
        <v>18</v>
      </c>
      <c r="B41" s="18" t="s">
        <v>17</v>
      </c>
      <c r="C41" s="17"/>
      <c r="D41" s="13" t="s">
        <v>16</v>
      </c>
    </row>
    <row r="42" spans="1:4" x14ac:dyDescent="0.25">
      <c r="A42" s="8"/>
      <c r="B42" s="15" t="s">
        <v>15</v>
      </c>
      <c r="C42" s="16">
        <v>1.1299999999999999</v>
      </c>
      <c r="D42" s="13"/>
    </row>
    <row r="43" spans="1:4" x14ac:dyDescent="0.25">
      <c r="A43" s="8"/>
      <c r="B43" s="15" t="s">
        <v>14</v>
      </c>
      <c r="C43" s="14">
        <v>1.4</v>
      </c>
      <c r="D43" s="13"/>
    </row>
    <row r="44" spans="1:4" x14ac:dyDescent="0.25">
      <c r="A44" s="8"/>
      <c r="B44" s="15" t="s">
        <v>13</v>
      </c>
      <c r="C44" s="16">
        <v>1.67</v>
      </c>
      <c r="D44" s="13"/>
    </row>
    <row r="45" spans="1:4" ht="15.75" customHeight="1" x14ac:dyDescent="0.25">
      <c r="A45" s="8"/>
      <c r="B45" s="15" t="s">
        <v>12</v>
      </c>
      <c r="C45" s="16">
        <v>1.93</v>
      </c>
      <c r="D45" s="13"/>
    </row>
    <row r="46" spans="1:4" x14ac:dyDescent="0.25">
      <c r="A46" s="8"/>
      <c r="B46" s="15" t="s">
        <v>11</v>
      </c>
      <c r="C46" s="14">
        <v>2.2000000000000002</v>
      </c>
      <c r="D46" s="13"/>
    </row>
    <row r="48" spans="1:4" ht="14.45" customHeight="1" x14ac:dyDescent="0.25">
      <c r="A48" s="3" t="s">
        <v>0</v>
      </c>
      <c r="B48" s="3"/>
      <c r="C48" s="3"/>
    </row>
    <row r="49" spans="1:5" ht="14.45" customHeight="1" x14ac:dyDescent="0.25">
      <c r="A49" s="12" t="s">
        <v>10</v>
      </c>
      <c r="B49" s="12"/>
      <c r="C49" s="12"/>
      <c r="D49" s="12"/>
      <c r="E49" s="12"/>
    </row>
    <row r="50" spans="1:5" ht="14.45" customHeight="1" x14ac:dyDescent="0.25">
      <c r="A50" s="12"/>
      <c r="B50" s="12"/>
      <c r="C50" s="12"/>
      <c r="D50" s="12"/>
      <c r="E50" s="12"/>
    </row>
    <row r="51" spans="1:5" ht="15.75" x14ac:dyDescent="0.25">
      <c r="A51" s="11"/>
      <c r="B51" s="11"/>
      <c r="C51" s="11"/>
      <c r="D51" s="11"/>
      <c r="E51" s="11"/>
    </row>
    <row r="52" spans="1:5" ht="38.25" x14ac:dyDescent="0.25">
      <c r="A52" s="10" t="s">
        <v>9</v>
      </c>
      <c r="B52" s="10" t="s">
        <v>8</v>
      </c>
      <c r="C52" s="10" t="s">
        <v>7</v>
      </c>
      <c r="D52" s="10" t="s">
        <v>6</v>
      </c>
    </row>
    <row r="53" spans="1:5" ht="21" customHeight="1" x14ac:dyDescent="0.25">
      <c r="A53" s="8">
        <v>5</v>
      </c>
      <c r="B53" s="7" t="s">
        <v>5</v>
      </c>
      <c r="C53" s="6">
        <v>0.68</v>
      </c>
      <c r="D53" s="9" t="s">
        <v>4</v>
      </c>
    </row>
    <row r="54" spans="1:5" ht="16.149999999999999" customHeight="1" x14ac:dyDescent="0.25">
      <c r="A54" s="8"/>
      <c r="B54" s="7"/>
      <c r="C54" s="6">
        <v>0.1</v>
      </c>
      <c r="D54" s="9" t="s">
        <v>3</v>
      </c>
    </row>
    <row r="55" spans="1:5" ht="25.5" x14ac:dyDescent="0.25">
      <c r="A55" s="8"/>
      <c r="B55" s="7"/>
      <c r="C55" s="6">
        <v>0.18</v>
      </c>
      <c r="D55" s="9" t="s">
        <v>2</v>
      </c>
    </row>
    <row r="56" spans="1:5" x14ac:dyDescent="0.25">
      <c r="A56" s="8"/>
      <c r="B56" s="7"/>
      <c r="C56" s="6">
        <v>0.04</v>
      </c>
      <c r="D56" s="5" t="s">
        <v>1</v>
      </c>
    </row>
    <row r="57" spans="1:5" x14ac:dyDescent="0.25">
      <c r="C57" s="4"/>
    </row>
    <row r="58" spans="1:5" ht="14.45" customHeight="1" x14ac:dyDescent="0.25">
      <c r="A58" s="3" t="s">
        <v>0</v>
      </c>
      <c r="B58" s="3"/>
      <c r="C58" s="3"/>
    </row>
    <row r="61" spans="1:5" ht="15" hidden="1" customHeight="1" x14ac:dyDescent="0.25"/>
    <row r="63" spans="1:5" ht="15.75" customHeight="1" x14ac:dyDescent="0.25"/>
    <row r="64" spans="1:5" ht="33.75" customHeight="1" x14ac:dyDescent="0.25"/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ht="15" hidden="1" customHeight="1" x14ac:dyDescent="0.25">
      <c r="D86" s="1"/>
    </row>
    <row r="88" spans="4:4" x14ac:dyDescent="0.25">
      <c r="D88" s="1"/>
    </row>
    <row r="89" spans="4:4" x14ac:dyDescent="0.25">
      <c r="D89" s="1"/>
    </row>
    <row r="91" spans="4:4" ht="15" customHeight="1" x14ac:dyDescent="0.25">
      <c r="D91" s="1"/>
    </row>
  </sheetData>
  <mergeCells count="19">
    <mergeCell ref="B16:B18"/>
    <mergeCell ref="D35:D40"/>
    <mergeCell ref="A23:A34"/>
    <mergeCell ref="A35:A40"/>
    <mergeCell ref="A7:D7"/>
    <mergeCell ref="A10:A11"/>
    <mergeCell ref="B10:B11"/>
    <mergeCell ref="A12:A13"/>
    <mergeCell ref="B12:B13"/>
    <mergeCell ref="A14:A15"/>
    <mergeCell ref="B14:B15"/>
    <mergeCell ref="A16:A18"/>
    <mergeCell ref="A41:A46"/>
    <mergeCell ref="A58:C58"/>
    <mergeCell ref="A48:C48"/>
    <mergeCell ref="A49:E50"/>
    <mergeCell ref="A53:A56"/>
    <mergeCell ref="B53:B56"/>
    <mergeCell ref="D41:D46"/>
  </mergeCells>
  <pageMargins left="0.36" right="0.31" top="0.21" bottom="0.37" header="0.5" footer="0.5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Секиркина Екатерина Витальевна</dc:creator>
  <cp:lastModifiedBy>Секиркина Екатерина Витальевна</cp:lastModifiedBy>
  <dcterms:created xsi:type="dcterms:W3CDTF">2016-03-24T06:42:52Z</dcterms:created>
  <dcterms:modified xsi:type="dcterms:W3CDTF">2016-03-24T06:43:09Z</dcterms:modified>
</cp:coreProperties>
</file>