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15" windowWidth="3300" windowHeight="429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'Прикрепление'!$A$1:$D$112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<sst xmlns="http://schemas.openxmlformats.org/spreadsheetml/2006/main" count="108" uniqueCount="75">
  <si>
    <t>ВСЕГО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</si>
  <si>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</si>
  <si>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</si>
  <si>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</si>
  <si>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</si>
  <si>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</si>
  <si>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</si>
  <si>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</si>
  <si>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</si>
  <si>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ОСНОВНАЯ ПОЛИКЛИНИКА</t>
  </si>
  <si>
    <t>Медицинские организации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</si>
  <si>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</si>
  <si>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</si>
  <si>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</si>
  <si>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</si>
  <si>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t>СОГАЗ-Мед</t>
  </si>
  <si>
    <t>Приложение №1</t>
  </si>
  <si>
    <t>Приложение №2</t>
  </si>
  <si>
    <t xml:space="preserve">ФКУЗ "МСЧ МВД России по Томской области" </t>
  </si>
  <si>
    <t>ОГАУЗ "Поликлиника №8"</t>
  </si>
  <si>
    <t>ОГАУЗ "Поликлиника №10"</t>
  </si>
  <si>
    <t>ОГБУЗ "МСЧ №1"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</si>
  <si>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</si>
  <si>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</si>
  <si>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</si>
  <si>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</si>
  <si>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</si>
  <si>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</si>
  <si>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</si>
  <si>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</si>
  <si>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</si>
  <si>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</si>
  <si>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</si>
  <si>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</si>
  <si>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</si>
  <si>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</si>
  <si>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</si>
  <si>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</si>
  <si>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</si>
  <si>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</si>
  <si>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</si>
  <si>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</si>
  <si>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</si>
  <si>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</si>
  <si>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</si>
  <si>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</si>
  <si>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</si>
  <si>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</si>
  <si>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</si>
  <si>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к приказу ТФОМС Томской области от __________ №_____</t>
  </si>
  <si>
    <t>к приказу ТФОМС Томской области от __________ № _____</t>
  </si>
  <si>
    <t>ООО "Аб ово мед"</t>
  </si>
  <si>
    <t>ОГАУЗ "Кожевниковская РБ"</t>
  </si>
  <si>
    <t>ЗАО "ЦСМ" (дети)</t>
  </si>
  <si>
    <t xml:space="preserve">  Численность застрахованных лиц, прикрепленных к медицинским организациям, 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</si>
  <si>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</si>
  <si>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</si>
  <si>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</si>
  <si>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</si>
  <si>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</si>
  <si>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</si>
  <si>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</si>
  <si>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</si>
  <si>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</si>
  <si>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</si>
  <si>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Поликлиника ТНЦ СО РАН</t>
  </si>
  <si>
    <t>Поликлиника ТНЦ СО РАН (взр.)</t>
  </si>
  <si>
    <t>Поликлиника ТНЦ СО РАН (дети)</t>
  </si>
  <si>
    <t>ФГБОУ ВО СибГМУ Минздрава России</t>
  </si>
  <si>
    <t>НУЗ "Узловая поликлиника на ст. Томск-2 ОАО "РЖД"</t>
  </si>
  <si>
    <t>ООО "СибМедЦентр"</t>
  </si>
  <si>
    <t>ОГАУЗ "СРБ"</t>
  </si>
  <si>
    <t>ОГАУЗ "Кривошеинская РБ"</t>
  </si>
  <si>
    <t xml:space="preserve"> в разрезе страховых медицинских организаций по состоянию на 01.12.2017</t>
  </si>
  <si>
    <t xml:space="preserve">  в разрезе страховых медицинских организаций по состоянию на 01.12.2017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</si>
</sst>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1"/>
      <color indexed="53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right" indent="1"/>
    </xf>
    <xf numFmtId="0" fontId="3" fillId="33" borderId="13" xfId="0" applyFont="1" applyFill="1" applyBorder="1" applyAlignment="1">
      <alignment horizontal="right" indent="1"/>
    </xf>
    <xf numFmtId="0" fontId="6" fillId="33" borderId="13" xfId="0" applyFont="1" applyFill="1" applyBorder="1" applyAlignment="1">
      <alignment horizontal="right" indent="1"/>
    </xf>
    <xf numFmtId="0" fontId="5" fillId="33" borderId="13" xfId="0" applyFont="1" applyFill="1" applyBorder="1" applyAlignment="1">
      <alignment horizontal="right" indent="1"/>
    </xf>
    <xf numFmtId="0" fontId="2" fillId="0" borderId="11" xfId="0" applyFont="1" applyBorder="1" applyAlignment="1">
      <alignment/>
    </xf>
    <xf numFmtId="0" fontId="4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right" indent="1"/>
    </xf>
    <xf numFmtId="0" fontId="5" fillId="33" borderId="16" xfId="0" applyFont="1" applyFill="1" applyBorder="1" applyAlignment="1">
      <alignment horizontal="right" indent="1"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indent="1"/>
    </xf>
    <xf numFmtId="0" fontId="2" fillId="33" borderId="11" xfId="0" applyFont="1" applyFill="1" applyBorder="1" applyAlignment="1">
      <alignment horizontal="right" indent="1"/>
    </xf>
    <xf numFmtId="0" fontId="4" fillId="33" borderId="15" xfId="0" applyFont="1" applyFill="1" applyBorder="1" applyAlignment="1">
      <alignment horizontal="right" indent="1"/>
    </xf>
    <xf numFmtId="0" fontId="5" fillId="33" borderId="0" xfId="0" applyFont="1" applyFill="1" applyBorder="1" applyAlignment="1">
      <alignment horizontal="right" indent="1"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13" xfId="0" applyFont="1" applyFill="1" applyBorder="1" applyAlignment="1">
      <alignment horizontal="right" indent="1"/>
    </xf>
    <xf numFmtId="0" fontId="4" fillId="0" borderId="15" xfId="0" applyFont="1" applyFill="1" applyBorder="1" applyAlignment="1">
      <alignment horizontal="right" indent="1"/>
    </xf>
    <xf numFmtId="0" fontId="4" fillId="0" borderId="11" xfId="0" applyFont="1" applyFill="1" applyBorder="1" applyAlignment="1">
      <alignment horizontal="right" indent="1"/>
    </xf>
    <xf numFmtId="0" fontId="4" fillId="0" borderId="13" xfId="0" applyFont="1" applyFill="1" applyBorder="1" applyAlignment="1">
      <alignment horizontal="right" inden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 indent="1"/>
    </xf>
    <xf numFmtId="0" fontId="2" fillId="0" borderId="11" xfId="0" applyFont="1" applyFill="1" applyBorder="1" applyAlignment="1">
      <alignment horizontal="right" indent="1"/>
    </xf>
    <xf numFmtId="0" fontId="2" fillId="0" borderId="12" xfId="0" applyFont="1" applyFill="1" applyBorder="1" applyAlignment="1">
      <alignment horizontal="right" inden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5" xfId="0" applyFont="1" applyFill="1" applyBorder="1" applyAlignment="1">
      <alignment horizontal="right" indent="1"/>
    </xf>
    <xf numFmtId="0" fontId="2" fillId="33" borderId="14" xfId="0" applyFont="1" applyFill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112"/>
  <sheetViews>
    <sheetView tabSelected="1" zoomScalePageLayoutView="0" workbookViewId="0" topLeftCell="A67">
      <selection activeCell="A57" sqref="A57:D110"/>
    </sheetView>
  </sheetViews>
  <sheetFormatPr defaultColWidth="9.00390625" defaultRowHeight="12.75"/>
  <cols>
    <col min="1" max="1" width="41.75390625" style="1" customWidth="1"/>
    <col min="2" max="2" width="21.125" style="41" customWidth="1"/>
    <col min="3" max="3" width="20.625" style="2" customWidth="1"/>
    <col min="4" max="4" width="20.875" style="1" customWidth="1"/>
    <col min="5" max="12" width="9.125" style="1" customWidth="1"/>
    <col min="13" max="13" width="8.75390625" style="1" customWidth="1"/>
    <col min="14" max="16384" width="9.125" style="1" customWidth="1"/>
  </cols>
  <sheetData>
    <row r="1" spans="1:4" ht="12.75">
      <c r="A1" s="30" t="s">
        <v>3</v>
      </c>
      <c r="B1" s="69" t="s">
        <v>16</v>
      </c>
      <c r="C1" s="69"/>
      <c r="D1" s="69"/>
    </row>
    <row r="2" spans="1:4" ht="12.75">
      <c r="A2" s="30"/>
      <c r="B2" s="56" t="s">
        <v>50</v>
      </c>
      <c r="C2" s="56"/>
      <c r="D2" s="56"/>
    </row>
    <row r="3" spans="1:4" ht="15.75" customHeight="1">
      <c r="A3" s="3"/>
      <c r="B3" s="40"/>
      <c r="C3" s="4"/>
      <c r="D3" s="3"/>
    </row>
    <row r="4" spans="1:4" ht="12.75">
      <c r="A4" s="53" t="s">
        <v>54</v>
      </c>
      <c r="B4" s="53"/>
      <c r="C4" s="53"/>
      <c r="D4" s="53"/>
    </row>
    <row r="5" spans="1:4" ht="12.75">
      <c r="A5" s="53" t="s">
        <v>56</v>
      </c>
      <c r="B5" s="53"/>
      <c r="C5" s="53"/>
      <c r="D5" s="53"/>
    </row>
    <row r="6" spans="1:4" ht="13.5" thickBot="1">
      <c r="A6" s="53" t="s">
        <v>73</v>
      </c>
      <c r="B6" s="53"/>
      <c r="C6" s="53"/>
      <c r="D6" s="53"/>
    </row>
    <row r="7" spans="1:4" ht="13.5" customHeight="1" thickBot="1">
      <c r="A7" s="50" t="s">
        <v>10</v>
      </c>
      <c r="B7" s="57" t="s">
        <v>14</v>
      </c>
      <c r="C7" s="58"/>
      <c r="D7" s="50" t="s">
        <v>12</v>
      </c>
    </row>
    <row r="8" spans="1:4" ht="12.75" customHeight="1">
      <c r="A8" s="70"/>
      <c r="B8" s="61" t="s">
        <v>15</v>
      </c>
      <c r="C8" s="61" t="s">
        <v>1</v>
      </c>
      <c r="D8" s="51"/>
    </row>
    <row r="9" spans="1:4" ht="13.5" customHeight="1" thickBot="1">
      <c r="A9" s="71"/>
      <c r="B9" s="63"/>
      <c r="C9" s="72"/>
      <c r="D9" s="52"/>
    </row>
    <row r="10" spans="1:4" ht="12.75">
      <c r="A10" s="6" t="s">
        <v>9</v>
      </c>
      <c r="B10" s="35"/>
      <c r="C10" s="35"/>
      <c r="D10" s="12"/>
    </row>
    <row r="11" spans="1:4" ht="12.75">
      <c r="A11" s="27" t="s">
        <v>22</v>
      </c>
      <c r="B11" s="39">
        <v>12102</v>
      </c>
      <c r="C11" s="39">
        <v>14453</v>
      </c>
      <c r="D11" s="9">
        <f>SUM(B11:C11)</f>
        <v>26555</v>
      </c>
    </row>
    <row r="12" spans="1:4" ht="12.75" customHeight="1">
      <c r="A12" s="27" t="s">
        <v>23</v>
      </c>
      <c r="B12" s="39">
        <v>17799</v>
      </c>
      <c r="C12" s="39">
        <v>17061</v>
      </c>
      <c r="D12" s="9">
        <f>SUM(B12:C12)</f>
        <v>34860</v>
      </c>
    </row>
    <row r="13" spans="1:4" ht="12.75">
      <c r="A13" s="27" t="s">
        <v>24</v>
      </c>
      <c r="B13" s="39">
        <v>28761</v>
      </c>
      <c r="C13" s="39">
        <v>28596</v>
      </c>
      <c r="D13" s="9">
        <f>SUM(B13:C13)</f>
        <v>57357</v>
      </c>
    </row>
    <row r="14" spans="1:4" ht="12.75">
      <c r="A14" s="27" t="s">
        <v>61</v>
      </c>
      <c r="B14" s="39">
        <v>16611</v>
      </c>
      <c r="C14" s="39">
        <v>13366</v>
      </c>
      <c r="D14" s="9">
        <f>SUM(B14:C14)</f>
        <v>29977</v>
      </c>
    </row>
    <row r="15" spans="1:4" ht="12.75">
      <c r="A15" s="27" t="s">
        <v>19</v>
      </c>
      <c r="B15" s="39">
        <v>8506</v>
      </c>
      <c r="C15" s="39">
        <v>6799</v>
      </c>
      <c r="D15" s="9">
        <f>SUM(B15:C15)</f>
        <v>15305</v>
      </c>
    </row>
    <row r="16" spans="1:4" ht="12" customHeight="1">
      <c r="A16" s="27" t="s">
        <v>20</v>
      </c>
      <c r="B16" s="39">
        <v>29868</v>
      </c>
      <c r="C16" s="39">
        <v>21504</v>
      </c>
      <c r="D16" s="9">
        <f>SUM(B16:C16)</f>
        <v>51372</v>
      </c>
    </row>
    <row r="17" spans="1:4" ht="12.75">
      <c r="A17" s="27" t="s">
        <v>58</v>
      </c>
      <c r="B17" s="39">
        <v>13849</v>
      </c>
      <c r="C17" s="39">
        <v>16199</v>
      </c>
      <c r="D17" s="9">
        <f>SUM(B17:C17)</f>
        <v>30048</v>
      </c>
    </row>
    <row r="18" spans="1:4" ht="12.75">
      <c r="A18" s="27" t="s">
        <v>59</v>
      </c>
      <c r="B18" s="39">
        <v>23902</v>
      </c>
      <c r="C18" s="39">
        <v>20624</v>
      </c>
      <c r="D18" s="9">
        <f>SUM(B18:C18)</f>
        <v>44526</v>
      </c>
    </row>
    <row r="19" spans="1:4" ht="12.75">
      <c r="A19" s="27" t="s">
        <v>21</v>
      </c>
      <c r="B19" s="39">
        <v>1517</v>
      </c>
      <c r="C19" s="39">
        <v>2818</v>
      </c>
      <c r="D19" s="9">
        <f>SUM(B19:C19)</f>
        <v>4335</v>
      </c>
    </row>
    <row r="20" spans="1:4" ht="12.75">
      <c r="A20" s="27" t="s">
        <v>25</v>
      </c>
      <c r="B20" s="39">
        <v>36748</v>
      </c>
      <c r="C20" s="39">
        <v>24277</v>
      </c>
      <c r="D20" s="9">
        <f>SUM(B20:C20)</f>
        <v>61025</v>
      </c>
    </row>
    <row r="21" spans="1:4" ht="12.75">
      <c r="A21" s="27" t="s">
        <v>26</v>
      </c>
      <c r="B21" s="39">
        <v>10454</v>
      </c>
      <c r="C21" s="39">
        <v>11651</v>
      </c>
      <c r="D21" s="9">
        <f>SUM(B21:C21)</f>
        <v>22105</v>
      </c>
    </row>
    <row r="22" spans="1:4" ht="14.25" customHeight="1">
      <c r="A22" s="27" t="s">
        <v>70</v>
      </c>
      <c r="B22" s="38">
        <v>870</v>
      </c>
      <c r="C22" s="38">
        <v>1</v>
      </c>
      <c r="D22" s="9">
        <f>SUM(B22:C22)</f>
        <v>871</v>
      </c>
    </row>
    <row r="23" spans="1:4" ht="12.75">
      <c r="A23" s="27" t="s">
        <v>66</v>
      </c>
      <c r="B23" s="39">
        <v>7383</v>
      </c>
      <c r="C23" s="39">
        <v>5055</v>
      </c>
      <c r="D23" s="9">
        <f>SUM(B23:C23)</f>
        <v>12438</v>
      </c>
    </row>
    <row r="24" spans="1:4" ht="12.75">
      <c r="A24" s="27" t="s">
        <v>67</v>
      </c>
      <c r="B24" s="39">
        <v>2671</v>
      </c>
      <c r="C24" s="39">
        <v>3025</v>
      </c>
      <c r="D24" s="9">
        <f>SUM(B24:C24)</f>
        <v>5696</v>
      </c>
    </row>
    <row r="25" spans="1:4" ht="12.75">
      <c r="A25" s="27" t="s">
        <v>60</v>
      </c>
      <c r="B25" s="39">
        <v>14341</v>
      </c>
      <c r="C25" s="39">
        <v>24941</v>
      </c>
      <c r="D25" s="9">
        <f>SUM(B25:C25)</f>
        <v>39282</v>
      </c>
    </row>
    <row r="26" spans="1:4" ht="12.75">
      <c r="A26" s="27" t="s">
        <v>69</v>
      </c>
      <c r="B26" s="39">
        <v>159</v>
      </c>
      <c r="C26" s="39">
        <v>83</v>
      </c>
      <c r="D26" s="9">
        <f>SUM(B26:C26)</f>
        <v>242</v>
      </c>
    </row>
    <row r="27" spans="1:4" ht="12.75">
      <c r="A27" s="28" t="s">
        <v>18</v>
      </c>
      <c r="B27" s="39">
        <v>1855</v>
      </c>
      <c r="C27" s="39">
        <v>2537</v>
      </c>
      <c r="D27" s="9">
        <f>SUM(B27:C27)</f>
        <v>4392</v>
      </c>
    </row>
    <row r="28" spans="1:4" ht="12.75">
      <c r="A28" s="27" t="s">
        <v>11</v>
      </c>
      <c r="B28" s="39">
        <v>9826</v>
      </c>
      <c r="C28" s="39">
        <v>8753</v>
      </c>
      <c r="D28" s="9">
        <f>SUM(B28:C28)</f>
        <v>18579</v>
      </c>
    </row>
    <row r="29" spans="1:4" ht="12.75">
      <c r="A29" s="27" t="s">
        <v>53</v>
      </c>
      <c r="B29" s="39">
        <v>676</v>
      </c>
      <c r="C29" s="39">
        <v>1481</v>
      </c>
      <c r="D29" s="9">
        <f>SUM(B29:C29)</f>
        <v>2157</v>
      </c>
    </row>
    <row r="30" spans="1:4" ht="12.75">
      <c r="A30" s="27" t="s">
        <v>64</v>
      </c>
      <c r="B30" s="39">
        <v>8590</v>
      </c>
      <c r="C30" s="39">
        <v>12941</v>
      </c>
      <c r="D30" s="9">
        <f>SUM(B30:C30)</f>
        <v>21531</v>
      </c>
    </row>
    <row r="31" spans="1:4" ht="12.75">
      <c r="A31" s="27" t="s">
        <v>27</v>
      </c>
      <c r="B31" s="39">
        <v>22953</v>
      </c>
      <c r="C31" s="39">
        <v>38859</v>
      </c>
      <c r="D31" s="9">
        <f>SUM(B31:C31)</f>
        <v>61812</v>
      </c>
    </row>
    <row r="32" spans="1:4" ht="12.75">
      <c r="A32" s="27" t="s">
        <v>28</v>
      </c>
      <c r="B32" s="39">
        <v>892</v>
      </c>
      <c r="C32" s="39">
        <v>704</v>
      </c>
      <c r="D32" s="9">
        <f>SUM(B32:C32)</f>
        <v>1596</v>
      </c>
    </row>
    <row r="33" spans="1:4" s="26" customFormat="1" ht="12.75">
      <c r="A33" s="27" t="s">
        <v>29</v>
      </c>
      <c r="B33" s="39">
        <v>1976</v>
      </c>
      <c r="C33" s="39">
        <v>1997</v>
      </c>
      <c r="D33" s="9">
        <f>SUM(B33:C33)</f>
        <v>3973</v>
      </c>
    </row>
    <row r="34" spans="1:4" s="26" customFormat="1" ht="12.75">
      <c r="A34" s="27" t="s">
        <v>51</v>
      </c>
      <c r="B34" s="39">
        <v>34</v>
      </c>
      <c r="C34" s="39">
        <v>22</v>
      </c>
      <c r="D34" s="9">
        <f>SUM(B34:C34)</f>
        <v>56</v>
      </c>
    </row>
    <row r="35" spans="1:4" s="26" customFormat="1" ht="12.75">
      <c r="A35" s="27" t="s">
        <v>68</v>
      </c>
      <c r="B35" s="38">
        <v>231</v>
      </c>
      <c r="C35" s="38">
        <v>847</v>
      </c>
      <c r="D35" s="9">
        <f>SUM(B35:C35)</f>
        <v>1078</v>
      </c>
    </row>
    <row r="36" spans="1:4" ht="13.5" thickBot="1">
      <c r="A36" s="29" t="s">
        <v>8</v>
      </c>
      <c r="B36" s="42">
        <f>SUM(B32:B35)</f>
        <v>3133</v>
      </c>
      <c r="C36" s="42">
        <f>SUM(C32:C35)</f>
        <v>3570</v>
      </c>
      <c r="D36" s="42">
        <f>SUM(D32:D33)</f>
        <v>5569</v>
      </c>
    </row>
    <row r="37" spans="1:4" ht="12.75">
      <c r="A37" s="8" t="s">
        <v>4</v>
      </c>
      <c r="B37" s="34">
        <f>SUM(B11:B20)+B22+B23+B25+B26+B27+B28+B32+B33+B34+B35</f>
        <v>227230</v>
      </c>
      <c r="C37" s="34">
        <f>SUM(C11:C20)+C22+C23+C25+C26+C27+C28+C32+C33+C34+C35</f>
        <v>210637</v>
      </c>
      <c r="D37" s="9">
        <f>SUM(B37:C37)</f>
        <v>437867</v>
      </c>
    </row>
    <row r="38" spans="1:4" ht="12.75">
      <c r="A38" s="8" t="s">
        <v>5</v>
      </c>
      <c r="B38" s="34">
        <f>SUM(B21+B24+B30+B31+B29)</f>
        <v>45344</v>
      </c>
      <c r="C38" s="34">
        <f>SUM(C21+C24+C30+C31+C29)</f>
        <v>67957</v>
      </c>
      <c r="D38" s="9">
        <f>B38+C38</f>
        <v>113301</v>
      </c>
    </row>
    <row r="39" spans="1:4" ht="13.5" thickBot="1">
      <c r="A39" s="14" t="s">
        <v>0</v>
      </c>
      <c r="B39" s="33">
        <f>SUM(B37:B38)</f>
        <v>272574</v>
      </c>
      <c r="C39" s="33">
        <f>SUM(C37:C38)</f>
        <v>278594</v>
      </c>
      <c r="D39" s="15">
        <f>SUM(D37:D38)</f>
        <v>551168</v>
      </c>
    </row>
    <row r="40" spans="1:4" ht="12.75">
      <c r="A40" s="6" t="s">
        <v>6</v>
      </c>
      <c r="B40" s="35"/>
      <c r="C40" s="35"/>
      <c r="D40" s="11"/>
    </row>
    <row r="41" spans="1:4" ht="12.75">
      <c r="A41" s="7" t="s">
        <v>62</v>
      </c>
      <c r="B41" s="39">
        <v>28942</v>
      </c>
      <c r="C41" s="22">
        <v>33518</v>
      </c>
      <c r="D41" s="9">
        <f>SUM(B41:C41)</f>
        <v>62460</v>
      </c>
    </row>
    <row r="42" spans="1:4" ht="12.75">
      <c r="A42" s="7" t="s">
        <v>63</v>
      </c>
      <c r="B42" s="39">
        <v>63576</v>
      </c>
      <c r="C42" s="22">
        <f>30991+32288</f>
        <v>63279</v>
      </c>
      <c r="D42" s="9">
        <f>SUM(B42:C42)</f>
        <v>126855</v>
      </c>
    </row>
    <row r="43" spans="1:4" ht="12.75">
      <c r="A43" s="7" t="s">
        <v>30</v>
      </c>
      <c r="B43" s="39">
        <v>49099</v>
      </c>
      <c r="C43" s="22">
        <v>44111</v>
      </c>
      <c r="D43" s="9">
        <f>SUM(B43:C43)</f>
        <v>93210</v>
      </c>
    </row>
    <row r="44" spans="1:4" ht="12.75">
      <c r="A44" s="7" t="s">
        <v>65</v>
      </c>
      <c r="B44" s="39">
        <v>2372</v>
      </c>
      <c r="C44" s="22">
        <v>1234</v>
      </c>
      <c r="D44" s="9">
        <f>SUM(B44:C44)</f>
        <v>3606</v>
      </c>
    </row>
    <row r="45" spans="1:4" ht="12.75">
      <c r="A45" s="7" t="s">
        <v>13</v>
      </c>
      <c r="B45" s="39">
        <v>10</v>
      </c>
      <c r="C45" s="22">
        <v>6</v>
      </c>
      <c r="D45" s="9">
        <f>SUM(B45:C45)</f>
        <v>16</v>
      </c>
    </row>
    <row r="46" spans="1:4" ht="12.75">
      <c r="A46" s="7" t="s">
        <v>21</v>
      </c>
      <c r="B46" s="39">
        <v>949</v>
      </c>
      <c r="C46" s="22">
        <v>1441</v>
      </c>
      <c r="D46" s="9">
        <f>SUM(B46:C46)</f>
        <v>2390</v>
      </c>
    </row>
    <row r="47" spans="1:4" ht="13.5" customHeight="1">
      <c r="A47" s="7" t="s">
        <v>69</v>
      </c>
      <c r="B47" s="39">
        <v>76</v>
      </c>
      <c r="C47" s="22">
        <v>50</v>
      </c>
      <c r="D47" s="9">
        <f>SUM(B47:C47)</f>
        <v>126</v>
      </c>
    </row>
    <row r="48" spans="1:4" ht="13.5" customHeight="1">
      <c r="A48" s="13" t="s">
        <v>18</v>
      </c>
      <c r="B48" s="39">
        <v>567</v>
      </c>
      <c r="C48" s="22">
        <v>727</v>
      </c>
      <c r="D48" s="9">
        <f>SUM(B48:C48)</f>
        <v>1294</v>
      </c>
    </row>
    <row r="49" spans="1:4" ht="12.75">
      <c r="A49" s="7" t="s">
        <v>70</v>
      </c>
      <c r="B49" s="38">
        <v>283</v>
      </c>
      <c r="C49" s="23"/>
      <c r="D49" s="9">
        <f>SUM(B49:C49)</f>
        <v>283</v>
      </c>
    </row>
    <row r="50" spans="1:4" ht="13.5" thickBot="1">
      <c r="A50" s="14" t="s">
        <v>7</v>
      </c>
      <c r="B50" s="33">
        <f>SUM(B41:B49)</f>
        <v>145874</v>
      </c>
      <c r="C50" s="33">
        <f>SUM(C41:C49)</f>
        <v>144366</v>
      </c>
      <c r="D50" s="24">
        <f>SUM(D41:D49)</f>
        <v>290240</v>
      </c>
    </row>
    <row r="51" spans="1:4" ht="12.75">
      <c r="A51" s="17"/>
      <c r="B51" s="43"/>
      <c r="C51" s="25"/>
      <c r="D51" s="25"/>
    </row>
    <row r="52" spans="1:4" ht="12.75">
      <c r="A52" s="17"/>
      <c r="B52" s="43"/>
      <c r="C52" s="25"/>
      <c r="D52" s="25"/>
    </row>
    <row r="53" spans="1:4" ht="12.75">
      <c r="A53" s="17"/>
      <c r="B53" s="43"/>
      <c r="C53" s="25"/>
      <c r="D53" s="25"/>
    </row>
    <row r="54" spans="1:4" ht="12.75">
      <c r="A54" s="30"/>
      <c r="B54" s="69" t="s">
        <v>17</v>
      </c>
      <c r="C54" s="69"/>
      <c r="D54" s="69"/>
    </row>
    <row r="55" spans="1:4" ht="12.75">
      <c r="A55" s="30"/>
      <c r="B55" s="56" t="s">
        <v>49</v>
      </c>
      <c r="C55" s="56"/>
      <c r="D55" s="56"/>
    </row>
    <row r="56" spans="1:4" ht="12.75">
      <c r="A56" s="3"/>
      <c r="B56" s="40"/>
      <c r="C56" s="4"/>
      <c r="D56" s="3"/>
    </row>
    <row r="57" spans="1:4" ht="12.75">
      <c r="A57" s="55" t="s">
        <v>55</v>
      </c>
      <c r="B57" s="55"/>
      <c r="C57" s="55"/>
      <c r="D57" s="55"/>
    </row>
    <row r="58" spans="1:4" ht="12.75">
      <c r="A58" s="55" t="s">
        <v>57</v>
      </c>
      <c r="B58" s="55"/>
      <c r="C58" s="55"/>
      <c r="D58" s="55"/>
    </row>
    <row r="59" spans="1:4" ht="12.75">
      <c r="A59" s="53" t="s">
        <v>74</v>
      </c>
      <c r="B59" s="53"/>
      <c r="C59" s="53"/>
      <c r="D59" s="53"/>
    </row>
    <row r="60" spans="1:4" ht="6" customHeight="1" thickBot="1">
      <c r="A60" s="5"/>
      <c r="B60" s="44"/>
      <c r="C60" s="18"/>
      <c r="D60" s="5"/>
    </row>
    <row r="61" spans="1:4" ht="13.5" customHeight="1" thickBot="1">
      <c r="A61" s="64" t="s">
        <v>10</v>
      </c>
      <c r="B61" s="67" t="s">
        <v>14</v>
      </c>
      <c r="C61" s="68"/>
      <c r="D61" s="50" t="s">
        <v>12</v>
      </c>
    </row>
    <row r="62" spans="1:4" ht="12.75" customHeight="1">
      <c r="A62" s="65"/>
      <c r="B62" s="61" t="s">
        <v>15</v>
      </c>
      <c r="C62" s="54" t="s">
        <v>1</v>
      </c>
      <c r="D62" s="51"/>
    </row>
    <row r="63" spans="1:4" ht="12.75">
      <c r="A63" s="65"/>
      <c r="B63" s="62"/>
      <c r="C63" s="59"/>
      <c r="D63" s="51"/>
    </row>
    <row r="64" spans="1:4" ht="13.5" thickBot="1">
      <c r="A64" s="66"/>
      <c r="B64" s="63"/>
      <c r="C64" s="60"/>
      <c r="D64" s="52"/>
    </row>
    <row r="65" spans="1:4" ht="12.75">
      <c r="A65" s="49" t="s">
        <v>9</v>
      </c>
      <c r="B65" s="36"/>
      <c r="C65" s="36"/>
      <c r="D65" s="19"/>
    </row>
    <row r="66" spans="1:4" ht="12.75">
      <c r="A66" s="20" t="s">
        <v>48</v>
      </c>
      <c r="B66" s="39">
        <v>13007</v>
      </c>
      <c r="C66" s="22">
        <v>14293</v>
      </c>
      <c r="D66" s="9">
        <f>SUM(B66:C66)</f>
        <v>27300</v>
      </c>
    </row>
    <row r="67" spans="1:4" ht="12.75">
      <c r="A67" s="20" t="s">
        <v>32</v>
      </c>
      <c r="B67" s="39">
        <v>11169</v>
      </c>
      <c r="C67" s="22">
        <v>9994</v>
      </c>
      <c r="D67" s="9">
        <f>SUM(B67:C67)</f>
        <v>21163</v>
      </c>
    </row>
    <row r="68" spans="1:4" ht="12.75">
      <c r="A68" s="20" t="s">
        <v>71</v>
      </c>
      <c r="B68" s="39">
        <v>15529</v>
      </c>
      <c r="C68" s="22">
        <v>16204</v>
      </c>
      <c r="D68" s="9">
        <f>SUM(B68:C68)</f>
        <v>31733</v>
      </c>
    </row>
    <row r="69" spans="1:4" ht="12.75">
      <c r="A69" s="20" t="s">
        <v>31</v>
      </c>
      <c r="B69" s="39">
        <v>19197</v>
      </c>
      <c r="C69" s="22">
        <v>16394</v>
      </c>
      <c r="D69" s="9">
        <f>SUM(B69:C69)</f>
        <v>35591</v>
      </c>
    </row>
    <row r="70" spans="1:4" ht="12.75">
      <c r="A70" s="20" t="s">
        <v>33</v>
      </c>
      <c r="B70" s="39">
        <v>7978</v>
      </c>
      <c r="C70" s="22">
        <v>23</v>
      </c>
      <c r="D70" s="9">
        <f>SUM(B70:C70)</f>
        <v>8001</v>
      </c>
    </row>
    <row r="71" spans="1:4" ht="12.75">
      <c r="A71" s="20" t="s">
        <v>34</v>
      </c>
      <c r="B71" s="39">
        <v>14442</v>
      </c>
      <c r="C71" s="22">
        <v>397</v>
      </c>
      <c r="D71" s="9">
        <f>SUM(B71:C71)</f>
        <v>14839</v>
      </c>
    </row>
    <row r="72" spans="1:4" ht="12.75">
      <c r="A72" s="20" t="s">
        <v>35</v>
      </c>
      <c r="B72" s="39">
        <v>9295</v>
      </c>
      <c r="C72" s="22">
        <v>5711</v>
      </c>
      <c r="D72" s="9">
        <f>SUM(B72:C72)</f>
        <v>15006</v>
      </c>
    </row>
    <row r="73" spans="1:4" ht="12.75">
      <c r="A73" s="20" t="s">
        <v>36</v>
      </c>
      <c r="B73" s="39">
        <v>10279</v>
      </c>
      <c r="C73" s="22">
        <v>3095</v>
      </c>
      <c r="D73" s="9">
        <f>SUM(B73:C73)</f>
        <v>13374</v>
      </c>
    </row>
    <row r="74" spans="1:4" ht="12.75">
      <c r="A74" s="20" t="s">
        <v>37</v>
      </c>
      <c r="B74" s="39">
        <v>20272</v>
      </c>
      <c r="C74" s="22">
        <v>317</v>
      </c>
      <c r="D74" s="9">
        <f>SUM(B74:C74)</f>
        <v>20589</v>
      </c>
    </row>
    <row r="75" spans="1:4" ht="12.75">
      <c r="A75" s="20" t="s">
        <v>52</v>
      </c>
      <c r="B75" s="39">
        <v>10770</v>
      </c>
      <c r="C75" s="22">
        <v>8265</v>
      </c>
      <c r="D75" s="9">
        <f>SUM(B75:C75)</f>
        <v>19035</v>
      </c>
    </row>
    <row r="76" spans="1:4" ht="12.75">
      <c r="A76" s="20" t="s">
        <v>38</v>
      </c>
      <c r="B76" s="39">
        <v>38795</v>
      </c>
      <c r="C76" s="22">
        <v>564</v>
      </c>
      <c r="D76" s="9">
        <f>SUM(B76:C76)</f>
        <v>39359</v>
      </c>
    </row>
    <row r="77" spans="1:4" ht="12.75">
      <c r="A77" s="20" t="s">
        <v>72</v>
      </c>
      <c r="B77" s="39">
        <v>12063</v>
      </c>
      <c r="C77" s="22">
        <v>394</v>
      </c>
      <c r="D77" s="9">
        <f>SUM(B77:C77)</f>
        <v>12457</v>
      </c>
    </row>
    <row r="78" spans="1:4" ht="12.75">
      <c r="A78" s="20" t="s">
        <v>39</v>
      </c>
      <c r="B78" s="39">
        <v>12730</v>
      </c>
      <c r="C78" s="22">
        <v>266</v>
      </c>
      <c r="D78" s="9">
        <f>SUM(B78:C78)</f>
        <v>12996</v>
      </c>
    </row>
    <row r="79" spans="1:4" ht="12.75">
      <c r="A79" s="20" t="s">
        <v>40</v>
      </c>
      <c r="B79" s="39">
        <v>12857</v>
      </c>
      <c r="C79" s="22">
        <v>274</v>
      </c>
      <c r="D79" s="9">
        <f>SUM(B79:C79)</f>
        <v>13131</v>
      </c>
    </row>
    <row r="80" spans="1:4" ht="12.75">
      <c r="A80" s="20" t="s">
        <v>41</v>
      </c>
      <c r="B80" s="39">
        <v>3093</v>
      </c>
      <c r="C80" s="22">
        <v>14284</v>
      </c>
      <c r="D80" s="9">
        <f>SUM(B80:C80)</f>
        <v>17377</v>
      </c>
    </row>
    <row r="81" spans="1:4" ht="12.75">
      <c r="A81" s="20" t="s">
        <v>42</v>
      </c>
      <c r="B81" s="39">
        <v>4276</v>
      </c>
      <c r="C81" s="22">
        <v>2315</v>
      </c>
      <c r="D81" s="9">
        <f>SUM(B81:C81)</f>
        <v>6591</v>
      </c>
    </row>
    <row r="82" spans="1:4" ht="12.75">
      <c r="A82" s="20" t="s">
        <v>43</v>
      </c>
      <c r="B82" s="39">
        <v>10244</v>
      </c>
      <c r="C82" s="22">
        <v>184</v>
      </c>
      <c r="D82" s="9">
        <f>SUM(B82:C82)</f>
        <v>10428</v>
      </c>
    </row>
    <row r="83" spans="1:4" ht="12.75">
      <c r="A83" s="20" t="s">
        <v>44</v>
      </c>
      <c r="B83" s="39">
        <v>6672</v>
      </c>
      <c r="C83" s="22">
        <v>11631</v>
      </c>
      <c r="D83" s="9">
        <f>SUM(B83:C83)</f>
        <v>18303</v>
      </c>
    </row>
    <row r="84" spans="1:4" ht="12.75">
      <c r="A84" s="20" t="s">
        <v>45</v>
      </c>
      <c r="B84" s="39">
        <v>38668</v>
      </c>
      <c r="C84" s="22">
        <v>275</v>
      </c>
      <c r="D84" s="9">
        <f>SUM(B84:C84)</f>
        <v>38943</v>
      </c>
    </row>
    <row r="85" spans="1:4" ht="12.75">
      <c r="A85" s="20" t="s">
        <v>47</v>
      </c>
      <c r="B85" s="39">
        <v>25343</v>
      </c>
      <c r="C85" s="22">
        <v>88736</v>
      </c>
      <c r="D85" s="9">
        <f>SUM(B85:C85)</f>
        <v>114079</v>
      </c>
    </row>
    <row r="86" spans="1:4" ht="13.5" thickBot="1">
      <c r="A86" s="20" t="s">
        <v>46</v>
      </c>
      <c r="B86" s="39">
        <v>2940</v>
      </c>
      <c r="C86" s="22">
        <v>1520</v>
      </c>
      <c r="D86" s="9">
        <f>SUM(B86:C86)</f>
        <v>4460</v>
      </c>
    </row>
    <row r="87" spans="1:4" ht="13.5" thickBot="1">
      <c r="A87" s="21" t="s">
        <v>2</v>
      </c>
      <c r="B87" s="37">
        <f>SUM(B66:B86)</f>
        <v>299619</v>
      </c>
      <c r="C87" s="37">
        <f>SUM(C66:C86)</f>
        <v>195136</v>
      </c>
      <c r="D87" s="16">
        <f>SUM(B87:C87)</f>
        <v>494755</v>
      </c>
    </row>
    <row r="88" spans="1:4" ht="12.75">
      <c r="A88" s="49" t="s">
        <v>6</v>
      </c>
      <c r="B88" s="32"/>
      <c r="C88" s="32"/>
      <c r="D88" s="10"/>
    </row>
    <row r="89" spans="1:4" ht="12.75">
      <c r="A89" s="20" t="s">
        <v>48</v>
      </c>
      <c r="B89" s="39">
        <v>6204</v>
      </c>
      <c r="C89" s="22">
        <v>6851</v>
      </c>
      <c r="D89" s="9">
        <f>SUM(B89:C89)</f>
        <v>13055</v>
      </c>
    </row>
    <row r="90" spans="1:4" ht="12.75">
      <c r="A90" s="20" t="s">
        <v>32</v>
      </c>
      <c r="B90" s="39">
        <v>5599</v>
      </c>
      <c r="C90" s="22">
        <v>4834</v>
      </c>
      <c r="D90" s="9">
        <f>SUM(B90:C90)</f>
        <v>10433</v>
      </c>
    </row>
    <row r="91" spans="1:4" ht="12.75">
      <c r="A91" s="20" t="s">
        <v>71</v>
      </c>
      <c r="B91" s="39">
        <v>8297</v>
      </c>
      <c r="C91" s="22">
        <v>8502</v>
      </c>
      <c r="D91" s="9">
        <f>SUM(B91:C91)</f>
        <v>16799</v>
      </c>
    </row>
    <row r="92" spans="1:4" ht="12.75">
      <c r="A92" s="20" t="s">
        <v>31</v>
      </c>
      <c r="B92" s="39">
        <v>10419</v>
      </c>
      <c r="C92" s="22">
        <v>9046</v>
      </c>
      <c r="D92" s="9">
        <f>SUM(B92:C92)</f>
        <v>19465</v>
      </c>
    </row>
    <row r="93" spans="1:4" ht="12.75">
      <c r="A93" s="20" t="s">
        <v>33</v>
      </c>
      <c r="B93" s="39">
        <v>4207</v>
      </c>
      <c r="C93" s="22">
        <v>16</v>
      </c>
      <c r="D93" s="9">
        <f>SUM(B93:C93)</f>
        <v>4223</v>
      </c>
    </row>
    <row r="94" spans="1:4" ht="12.75">
      <c r="A94" s="20" t="s">
        <v>34</v>
      </c>
      <c r="B94" s="39">
        <v>7963</v>
      </c>
      <c r="C94" s="22">
        <v>218</v>
      </c>
      <c r="D94" s="9">
        <f>SUM(B94:C94)</f>
        <v>8181</v>
      </c>
    </row>
    <row r="95" spans="1:4" ht="12.75">
      <c r="A95" s="20" t="s">
        <v>35</v>
      </c>
      <c r="B95" s="39">
        <v>5037</v>
      </c>
      <c r="C95" s="22">
        <v>3043</v>
      </c>
      <c r="D95" s="9">
        <f>SUM(B95:C95)</f>
        <v>8080</v>
      </c>
    </row>
    <row r="96" spans="1:4" ht="12.75">
      <c r="A96" s="20" t="s">
        <v>36</v>
      </c>
      <c r="B96" s="39">
        <v>5678</v>
      </c>
      <c r="C96" s="22">
        <v>1632</v>
      </c>
      <c r="D96" s="9">
        <f>SUM(B96:C96)</f>
        <v>7310</v>
      </c>
    </row>
    <row r="97" spans="1:4" ht="12.75">
      <c r="A97" s="20" t="s">
        <v>37</v>
      </c>
      <c r="B97" s="39">
        <v>10890</v>
      </c>
      <c r="C97" s="22">
        <v>184</v>
      </c>
      <c r="D97" s="9">
        <f>SUM(B97:C97)</f>
        <v>11074</v>
      </c>
    </row>
    <row r="98" spans="1:4" ht="12.75">
      <c r="A98" s="20" t="s">
        <v>52</v>
      </c>
      <c r="B98" s="39">
        <v>5815</v>
      </c>
      <c r="C98" s="22">
        <v>4506</v>
      </c>
      <c r="D98" s="9">
        <f>SUM(B98:C98)</f>
        <v>10321</v>
      </c>
    </row>
    <row r="99" spans="1:4" ht="12.75">
      <c r="A99" s="20" t="s">
        <v>38</v>
      </c>
      <c r="B99" s="39">
        <v>20896</v>
      </c>
      <c r="C99" s="22">
        <v>256</v>
      </c>
      <c r="D99" s="9">
        <f>SUM(B99:C99)</f>
        <v>21152</v>
      </c>
    </row>
    <row r="100" spans="1:4" ht="12.75">
      <c r="A100" s="20" t="s">
        <v>72</v>
      </c>
      <c r="B100" s="39">
        <v>6655</v>
      </c>
      <c r="C100" s="22">
        <v>218</v>
      </c>
      <c r="D100" s="9">
        <f>SUM(B100:C100)</f>
        <v>6873</v>
      </c>
    </row>
    <row r="101" spans="1:4" ht="12.75">
      <c r="A101" s="20" t="s">
        <v>39</v>
      </c>
      <c r="B101" s="39">
        <v>7386</v>
      </c>
      <c r="C101" s="22">
        <v>175</v>
      </c>
      <c r="D101" s="9">
        <f>SUM(B101:C101)</f>
        <v>7561</v>
      </c>
    </row>
    <row r="102" spans="1:4" ht="12.75">
      <c r="A102" s="20" t="s">
        <v>40</v>
      </c>
      <c r="B102" s="39">
        <v>6962</v>
      </c>
      <c r="C102" s="22">
        <v>178</v>
      </c>
      <c r="D102" s="9">
        <f>SUM(B102:C102)</f>
        <v>7140</v>
      </c>
    </row>
    <row r="103" spans="1:4" ht="12.75">
      <c r="A103" s="20" t="s">
        <v>41</v>
      </c>
      <c r="B103" s="39">
        <v>1795</v>
      </c>
      <c r="C103" s="22">
        <v>7647</v>
      </c>
      <c r="D103" s="9">
        <f>SUM(B103:C103)</f>
        <v>9442</v>
      </c>
    </row>
    <row r="104" spans="1:4" ht="12.75">
      <c r="A104" s="20" t="s">
        <v>42</v>
      </c>
      <c r="B104" s="39">
        <v>2271</v>
      </c>
      <c r="C104" s="22">
        <v>1233</v>
      </c>
      <c r="D104" s="9">
        <f>SUM(B104:C104)</f>
        <v>3504</v>
      </c>
    </row>
    <row r="105" spans="1:4" ht="12.75">
      <c r="A105" s="20" t="s">
        <v>43</v>
      </c>
      <c r="B105" s="39">
        <v>5580</v>
      </c>
      <c r="C105" s="22">
        <v>98</v>
      </c>
      <c r="D105" s="9">
        <f>SUM(B105:C105)</f>
        <v>5678</v>
      </c>
    </row>
    <row r="106" spans="1:4" ht="12.75">
      <c r="A106" s="20" t="s">
        <v>44</v>
      </c>
      <c r="B106" s="39">
        <v>3612</v>
      </c>
      <c r="C106" s="22">
        <v>6211</v>
      </c>
      <c r="D106" s="9">
        <f>SUM(B106:C106)</f>
        <v>9823</v>
      </c>
    </row>
    <row r="107" spans="1:4" ht="12.75">
      <c r="A107" s="20" t="s">
        <v>45</v>
      </c>
      <c r="B107" s="39">
        <v>20612</v>
      </c>
      <c r="C107" s="22">
        <v>127</v>
      </c>
      <c r="D107" s="9">
        <f>SUM(B107:C107)</f>
        <v>20739</v>
      </c>
    </row>
    <row r="108" spans="1:4" ht="12.75">
      <c r="A108" s="20" t="s">
        <v>47</v>
      </c>
      <c r="B108" s="39">
        <v>13185</v>
      </c>
      <c r="C108" s="22">
        <v>49315</v>
      </c>
      <c r="D108" s="9">
        <f>SUM(B108:C108)</f>
        <v>62500</v>
      </c>
    </row>
    <row r="109" spans="1:4" ht="13.5" thickBot="1">
      <c r="A109" s="48" t="s">
        <v>46</v>
      </c>
      <c r="B109" s="47">
        <v>1615</v>
      </c>
      <c r="C109" s="22">
        <v>718</v>
      </c>
      <c r="D109" s="9">
        <f>SUM(B109:C109)</f>
        <v>2333</v>
      </c>
    </row>
    <row r="110" spans="1:4" ht="13.5" thickBot="1">
      <c r="A110" s="21" t="s">
        <v>2</v>
      </c>
      <c r="B110" s="37">
        <f>SUM(B89:B109)</f>
        <v>160678</v>
      </c>
      <c r="C110" s="37">
        <f>SUM(C89:C109)</f>
        <v>105008</v>
      </c>
      <c r="D110" s="37">
        <f>SUM(D89:D109)</f>
        <v>265686</v>
      </c>
    </row>
    <row r="111" spans="2:3" ht="12.75">
      <c r="B111" s="45"/>
      <c r="C111" s="31"/>
    </row>
    <row r="112" ht="12.75">
      <c r="B112" s="46"/>
    </row>
    <row r="115" ht="18.75" customHeight="1" hidden="1"/>
  </sheetData>
  <sheetProtection/>
  <mergeCells count="20">
    <mergeCell ref="B1:D1"/>
    <mergeCell ref="B2:D2"/>
    <mergeCell ref="B54:D54"/>
    <mergeCell ref="A7:A9"/>
    <mergeCell ref="D7:D9"/>
    <mergeCell ref="C8:C9"/>
    <mergeCell ref="B8:B9"/>
    <mergeCell ref="C62:C64"/>
    <mergeCell ref="B62:B64"/>
    <mergeCell ref="A61:A64"/>
    <mergeCell ref="B61:C61"/>
    <mergeCell ref="D61:D64"/>
    <mergeCell ref="A4:D4"/>
    <mergeCell ref="A6:D6"/>
    <mergeCell ref="A59:D59"/>
    <mergeCell ref="A57:D57"/>
    <mergeCell ref="A58:D58"/>
    <mergeCell ref="B55:D55"/>
    <mergeCell ref="B7:C7"/>
    <mergeCell ref="A5:D5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2"/>
  <rowBreaks count="1" manualBreakCount="1">
    <brk id="53" max="7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Ольга Федоровна Тихонова</cp:lastModifiedBy>
  <cp:lastPrinted>2017-09-06T07:32:03Z</cp:lastPrinted>
  <dcterms:created xsi:type="dcterms:W3CDTF">2000-02-22T04:45:26Z</dcterms:created>
  <dcterms:modified xsi:type="dcterms:W3CDTF">2017-12-06T05:43:52Z</dcterms:modified>
  <cp:category/>
  <cp:version/>
  <cp:contentType/>
  <cp:contentStatus/>
</cp:coreProperties>
</file>