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5" yWindow="2115" windowWidth="9375" windowHeight="429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'Прикрепление'!$A$1:$D$145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<sst xmlns="http://schemas.openxmlformats.org/spreadsheetml/2006/main" count="138" uniqueCount="74">
  <si>
    <t>ВСЕГО</t>
  </si>
  <si>
    <t>ИТОГО по СМО</t>
  </si>
  <si>
    <t>СТОМАТОЛОГИИ (взр.)</t>
  </si>
  <si>
    <t>СТОМАТОЛОГИИ (дети)</t>
  </si>
  <si>
    <t>МАКС-М</t>
  </si>
  <si>
    <t xml:space="preserve">ИТОГО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</si>
  <si>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</si>
  <si>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</si>
  <si>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</si>
  <si>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</si>
  <si>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</si>
  <si>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СТОМАТОЛОГИЯ</t>
  </si>
  <si>
    <t>ОСНОВНАЯ ПОЛИКЛИНИКА</t>
  </si>
  <si>
    <t>Медицинские организации</t>
  </si>
  <si>
    <t>НУЗ "Узловая пол-ка на ст. Томск-2"</t>
  </si>
  <si>
    <t>ЗАО "ЦСМ" (взр.)</t>
  </si>
  <si>
    <t xml:space="preserve">Прикрепленная численность для финансирования </t>
  </si>
  <si>
    <t>ЗАО "ЦСМ"</t>
  </si>
  <si>
    <t>Прикреплено граждан в разрезе СМО</t>
  </si>
  <si>
    <r>
      <t>ЗАО "ЦСМ" (дети</t>
    </r>
    <r>
      <rPr>
        <b/>
        <sz val="10"/>
        <rFont val="Arial"/>
        <family val="2"/>
      </rPr>
      <t>)</t>
    </r>
  </si>
  <si>
    <t>СОГАЗ-Мед</t>
  </si>
  <si>
    <t>ООО "Сибмедцентр"</t>
  </si>
  <si>
    <t>ООО "СИБМЕДЦЕНТР"</t>
  </si>
  <si>
    <t xml:space="preserve">ФКУЗ "МСЧ МВД России по Томской области" 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</si>
  <si>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</si>
  <si>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</si>
  <si>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</si>
  <si>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</si>
  <si>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</si>
  <si>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</si>
  <si>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</si>
  <si>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</si>
  <si>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</si>
  <si>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</si>
  <si>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</si>
  <si>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</si>
  <si>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ОГАУЗ МСЧ "Строитель"</t>
  </si>
  <si>
    <t>ОГАУЗ "ГКБ №3"</t>
  </si>
  <si>
    <t>ОГБУЗ "МСЧ №2" (взр.)</t>
  </si>
  <si>
    <t>ОГБУЗ "МСЧ №2" (дети)</t>
  </si>
  <si>
    <t>ФГБУЗ Поликлиника ТНЦ СО РАН (взр.)</t>
  </si>
  <si>
    <t>ФГБУЗ Поликлиника ТНЦ СО РАН (дети)</t>
  </si>
  <si>
    <t>ОГАУЗ "ДГБ №1"</t>
  </si>
  <si>
    <t>ОГАУЗ "ДГБ №2"</t>
  </si>
  <si>
    <t>ОГАУЗ "Поликлиника №10" (ОВП)</t>
  </si>
  <si>
    <t>ОГАУЗ "Поликлиника №3" (ОВП)</t>
  </si>
  <si>
    <t>ОГБУЗ "Роддом №1"</t>
  </si>
  <si>
    <t>ОГБУЗ "Роддом им.Н.А.Семашко"</t>
  </si>
  <si>
    <t>ОГАУЗ "Роддом №4"</t>
  </si>
  <si>
    <t>ОГБУЗ "СРБ №1"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</si>
  <si>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</si>
  <si>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</si>
  <si>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</si>
  <si>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</si>
  <si>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</si>
  <si>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</si>
  <si>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</si>
  <si>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</si>
  <si>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</si>
  <si>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</si>
  <si>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</si>
  <si>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</si>
  <si>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</si>
  <si>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</si>
  <si>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</si>
  <si>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</si>
  <si>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"Моряковская УБ"</t>
  </si>
  <si>
    <t xml:space="preserve">ФГБУ СибФНКЦ ФМБА России </t>
  </si>
  <si>
    <t>ОГАУЗ "Томская РБ"</t>
  </si>
  <si>
    <t>ООО "Аб ово мед"</t>
  </si>
  <si>
    <t>ГБОУ ВПО СибГМУ Минздрава России</t>
  </si>
  <si>
    <t>ОГАУЗ "Кожевниковская РБ"</t>
  </si>
  <si>
    <t xml:space="preserve">  Численность застрахованных граждан, прикрепленных к медицинским организациям г. Томска, оказывающим первичную медико-санитарную помощь, в разрезе СМО по состоянию на 01.04.2017</t>
  </si>
  <si>
    <t xml:space="preserve">Численность застрахованных граждан, прикрепленных к медицинским организациям муниципальных образований Томской области, оказывающим первичную медико-санитарную помощь,  в разрезе СМО по состоянию на 01.04.2017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</si>
</sst>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0" fontId="4" fillId="24" borderId="13" xfId="0" applyFont="1" applyFill="1" applyBorder="1" applyAlignment="1">
      <alignment horizontal="right" indent="1"/>
    </xf>
    <xf numFmtId="0" fontId="3" fillId="24" borderId="12" xfId="0" applyFont="1" applyFill="1" applyBorder="1" applyAlignment="1">
      <alignment/>
    </xf>
    <xf numFmtId="0" fontId="4" fillId="24" borderId="14" xfId="0" applyFont="1" applyFill="1" applyBorder="1" applyAlignment="1">
      <alignment horizontal="right" indent="1"/>
    </xf>
    <xf numFmtId="0" fontId="2" fillId="24" borderId="15" xfId="0" applyFont="1" applyFill="1" applyBorder="1" applyAlignment="1">
      <alignment horizontal="right" indent="1"/>
    </xf>
    <xf numFmtId="0" fontId="5" fillId="24" borderId="15" xfId="0" applyFont="1" applyFill="1" applyBorder="1" applyAlignment="1">
      <alignment horizontal="right" indent="1"/>
    </xf>
    <xf numFmtId="0" fontId="4" fillId="24" borderId="15" xfId="0" applyFont="1" applyFill="1" applyBorder="1" applyAlignment="1">
      <alignment horizontal="right" indent="1"/>
    </xf>
    <xf numFmtId="0" fontId="1" fillId="0" borderId="12" xfId="0" applyFont="1" applyBorder="1" applyAlignment="1">
      <alignment/>
    </xf>
    <xf numFmtId="0" fontId="3" fillId="24" borderId="16" xfId="0" applyFont="1" applyFill="1" applyBorder="1" applyAlignment="1">
      <alignment/>
    </xf>
    <xf numFmtId="0" fontId="4" fillId="24" borderId="17" xfId="0" applyFont="1" applyFill="1" applyBorder="1" applyAlignment="1">
      <alignment horizontal="right" indent="1"/>
    </xf>
    <xf numFmtId="0" fontId="4" fillId="24" borderId="18" xfId="0" applyFont="1" applyFill="1" applyBorder="1" applyAlignment="1">
      <alignment horizontal="right" indent="1"/>
    </xf>
    <xf numFmtId="0" fontId="3" fillId="24" borderId="0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1" fillId="24" borderId="12" xfId="0" applyFont="1" applyFill="1" applyBorder="1" applyAlignment="1">
      <alignment vertical="center"/>
    </xf>
    <xf numFmtId="0" fontId="3" fillId="24" borderId="19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right" indent="1"/>
    </xf>
    <xf numFmtId="0" fontId="1" fillId="24" borderId="15" xfId="0" applyFont="1" applyFill="1" applyBorder="1" applyAlignment="1">
      <alignment horizontal="right" indent="1"/>
    </xf>
    <xf numFmtId="0" fontId="1" fillId="24" borderId="14" xfId="0" applyFont="1" applyFill="1" applyBorder="1" applyAlignment="1">
      <alignment horizontal="right" indent="1"/>
    </xf>
    <xf numFmtId="0" fontId="1" fillId="24" borderId="12" xfId="0" applyFont="1" applyFill="1" applyBorder="1" applyAlignment="1">
      <alignment horizontal="right" indent="1"/>
    </xf>
    <xf numFmtId="0" fontId="3" fillId="24" borderId="17" xfId="0" applyFont="1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24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3" fillId="24" borderId="17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3" fillId="0" borderId="17" xfId="0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 indent="1"/>
    </xf>
    <xf numFmtId="0" fontId="1" fillId="0" borderId="12" xfId="0" applyFont="1" applyFill="1" applyBorder="1" applyAlignment="1">
      <alignment horizontal="right" indent="1"/>
    </xf>
    <xf numFmtId="0" fontId="1" fillId="0" borderId="14" xfId="0" applyFont="1" applyFill="1" applyBorder="1" applyAlignment="1">
      <alignment horizontal="right" indent="1"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right" inden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7" xfId="0" applyFont="1" applyFill="1" applyBorder="1" applyAlignment="1">
      <alignment horizontal="right" indent="1"/>
    </xf>
    <xf numFmtId="0" fontId="1" fillId="24" borderId="14" xfId="0" applyFont="1" applyFill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3" fillId="24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D145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41.875" style="1" customWidth="1"/>
    <col min="2" max="2" width="21.125" style="41" customWidth="1"/>
    <col min="3" max="3" width="20.625" style="2" customWidth="1"/>
    <col min="4" max="4" width="20.125" style="1" customWidth="1"/>
    <col min="5" max="16384" width="9.125" style="1" customWidth="1"/>
  </cols>
  <sheetData>
    <row r="1" spans="1:4" ht="29.25" customHeight="1" thickBot="1">
      <c r="A1" s="70" t="s">
        <v>72</v>
      </c>
      <c r="B1" s="70"/>
      <c r="C1" s="70"/>
      <c r="D1" s="70"/>
    </row>
    <row r="2" spans="1:4" ht="13.5" customHeight="1" thickBot="1">
      <c r="A2" s="51" t="s">
        <v>13</v>
      </c>
      <c r="B2" s="68" t="s">
        <v>18</v>
      </c>
      <c r="C2" s="69"/>
      <c r="D2" s="51" t="s">
        <v>16</v>
      </c>
    </row>
    <row r="3" spans="1:4" ht="12.75" customHeight="1">
      <c r="A3" s="52"/>
      <c r="B3" s="56" t="s">
        <v>20</v>
      </c>
      <c r="C3" s="56" t="s">
        <v>4</v>
      </c>
      <c r="D3" s="54"/>
    </row>
    <row r="4" spans="1:4" ht="13.5" customHeight="1" thickBot="1">
      <c r="A4" s="53"/>
      <c r="B4" s="58"/>
      <c r="C4" s="57"/>
      <c r="D4" s="55"/>
    </row>
    <row r="5" spans="1:4" ht="12.75">
      <c r="A5" s="3" t="s">
        <v>2</v>
      </c>
      <c r="B5" s="42"/>
      <c r="C5" s="31"/>
      <c r="D5" s="4"/>
    </row>
    <row r="6" spans="1:4" ht="11.25" customHeight="1">
      <c r="A6" s="5" t="s">
        <v>24</v>
      </c>
      <c r="B6" s="39">
        <v>127427</v>
      </c>
      <c r="C6" s="22">
        <v>125064</v>
      </c>
      <c r="D6" s="6">
        <f>SUM(B6:C6)</f>
        <v>252491</v>
      </c>
    </row>
    <row r="7" spans="1:4" ht="12.75">
      <c r="A7" s="5" t="s">
        <v>25</v>
      </c>
      <c r="B7" s="39">
        <v>9547</v>
      </c>
      <c r="C7" s="22">
        <v>7896</v>
      </c>
      <c r="D7" s="6">
        <f>SUM(B7:C7)</f>
        <v>17443</v>
      </c>
    </row>
    <row r="8" spans="1:4" ht="12.75">
      <c r="A8" s="5" t="s">
        <v>26</v>
      </c>
      <c r="B8" s="39">
        <v>49916</v>
      </c>
      <c r="C8" s="22">
        <v>36140</v>
      </c>
      <c r="D8" s="6">
        <f>SUM(B8:C8)</f>
        <v>86056</v>
      </c>
    </row>
    <row r="9" spans="1:4" ht="12.75">
      <c r="A9" s="5" t="s">
        <v>27</v>
      </c>
      <c r="B9" s="39">
        <v>5478</v>
      </c>
      <c r="C9" s="22">
        <v>5688</v>
      </c>
      <c r="D9" s="6">
        <f>SUM(B9:C9)</f>
        <v>11166</v>
      </c>
    </row>
    <row r="10" spans="1:4" ht="12.75">
      <c r="A10" s="5" t="s">
        <v>28</v>
      </c>
      <c r="B10" s="39">
        <v>1464</v>
      </c>
      <c r="C10" s="22">
        <v>3091</v>
      </c>
      <c r="D10" s="6">
        <f>SUM(B10:C10)</f>
        <v>4555</v>
      </c>
    </row>
    <row r="11" spans="1:4" ht="12.75">
      <c r="A11" s="5" t="s">
        <v>29</v>
      </c>
      <c r="B11" s="39">
        <v>7227</v>
      </c>
      <c r="C11" s="22">
        <v>4916</v>
      </c>
      <c r="D11" s="6">
        <f>SUM(B11:C11)</f>
        <v>12143</v>
      </c>
    </row>
    <row r="12" spans="1:4" ht="12.75">
      <c r="A12" s="5" t="s">
        <v>30</v>
      </c>
      <c r="B12" s="39">
        <v>16267</v>
      </c>
      <c r="C12" s="22">
        <v>29414</v>
      </c>
      <c r="D12" s="6">
        <f>SUM(B12:C12)</f>
        <v>45681</v>
      </c>
    </row>
    <row r="13" spans="1:4" ht="11.25" customHeight="1">
      <c r="A13" s="5" t="s">
        <v>23</v>
      </c>
      <c r="B13" s="39">
        <v>1127</v>
      </c>
      <c r="C13" s="22">
        <v>1507</v>
      </c>
      <c r="D13" s="6">
        <f>SUM(B13:C13)</f>
        <v>2634</v>
      </c>
    </row>
    <row r="14" spans="1:4" ht="12" customHeight="1">
      <c r="A14" s="5" t="s">
        <v>14</v>
      </c>
      <c r="B14" s="39">
        <v>175</v>
      </c>
      <c r="C14" s="22">
        <v>83</v>
      </c>
      <c r="D14" s="6">
        <f>SUM(B14:C14)</f>
        <v>258</v>
      </c>
    </row>
    <row r="15" spans="1:4" ht="14.25" customHeight="1" thickBot="1">
      <c r="A15" s="7" t="s">
        <v>1</v>
      </c>
      <c r="B15" s="35">
        <f>SUM(B6:B14)</f>
        <v>218628</v>
      </c>
      <c r="C15" s="20">
        <f>SUM(C6:C14)</f>
        <v>213799</v>
      </c>
      <c r="D15" s="6">
        <f>SUM(B15:C15)</f>
        <v>432427</v>
      </c>
    </row>
    <row r="16" spans="1:4" ht="12.75">
      <c r="A16" s="3" t="s">
        <v>3</v>
      </c>
      <c r="B16" s="33"/>
      <c r="C16" s="21"/>
      <c r="D16" s="10"/>
    </row>
    <row r="17" spans="1:4" ht="12.75">
      <c r="A17" s="5" t="s">
        <v>31</v>
      </c>
      <c r="B17" s="40">
        <v>14682</v>
      </c>
      <c r="C17" s="22">
        <v>24713</v>
      </c>
      <c r="D17" s="8">
        <f>SUM(B17:C17)</f>
        <v>39395</v>
      </c>
    </row>
    <row r="18" spans="1:4" ht="12.75">
      <c r="A18" s="5" t="s">
        <v>32</v>
      </c>
      <c r="B18" s="40">
        <v>19134</v>
      </c>
      <c r="C18" s="22">
        <v>32461</v>
      </c>
      <c r="D18" s="8">
        <f>SUM(B18:C18)</f>
        <v>51595</v>
      </c>
    </row>
    <row r="19" spans="1:4" ht="12.75">
      <c r="A19" s="5" t="s">
        <v>29</v>
      </c>
      <c r="B19" s="40">
        <v>2161</v>
      </c>
      <c r="C19" s="22">
        <v>2471</v>
      </c>
      <c r="D19" s="8">
        <f>SUM(B19:C19)</f>
        <v>4632</v>
      </c>
    </row>
    <row r="20" spans="1:4" ht="13.5" thickBot="1">
      <c r="A20" s="7" t="s">
        <v>1</v>
      </c>
      <c r="B20" s="32">
        <f>SUM(B17:B19)</f>
        <v>35977</v>
      </c>
      <c r="C20" s="32">
        <f>SUM(C17:C19)</f>
        <v>59645</v>
      </c>
      <c r="D20" s="8">
        <f>SUM(B20:C20)</f>
        <v>95622</v>
      </c>
    </row>
    <row r="21" spans="1:4" ht="12.75">
      <c r="A21" s="3" t="s">
        <v>12</v>
      </c>
      <c r="B21" s="36"/>
      <c r="C21" s="36"/>
      <c r="D21" s="11"/>
    </row>
    <row r="22" spans="1:4" ht="12.75">
      <c r="A22" s="27" t="s">
        <v>33</v>
      </c>
      <c r="B22" s="40">
        <v>12033</v>
      </c>
      <c r="C22" s="22">
        <v>14482</v>
      </c>
      <c r="D22" s="8">
        <f>SUM(B22:C22)</f>
        <v>26515</v>
      </c>
    </row>
    <row r="23" spans="1:4" ht="12.75" customHeight="1">
      <c r="A23" s="27" t="s">
        <v>34</v>
      </c>
      <c r="B23" s="40">
        <v>18001</v>
      </c>
      <c r="C23" s="22">
        <v>17029</v>
      </c>
      <c r="D23" s="8">
        <f>SUM(B23:C23)</f>
        <v>35030</v>
      </c>
    </row>
    <row r="24" spans="1:4" ht="12.75">
      <c r="A24" s="27" t="s">
        <v>35</v>
      </c>
      <c r="B24" s="40">
        <v>28715</v>
      </c>
      <c r="C24" s="22">
        <v>28259</v>
      </c>
      <c r="D24" s="8">
        <f>SUM(B24:C24)</f>
        <v>56974</v>
      </c>
    </row>
    <row r="25" spans="1:4" ht="12.75">
      <c r="A25" s="27" t="s">
        <v>36</v>
      </c>
      <c r="B25" s="40">
        <v>16727</v>
      </c>
      <c r="C25" s="22">
        <v>13478</v>
      </c>
      <c r="D25" s="8">
        <f>SUM(B25:C25)</f>
        <v>30205</v>
      </c>
    </row>
    <row r="26" spans="1:4" ht="12.75">
      <c r="A26" s="27" t="s">
        <v>25</v>
      </c>
      <c r="B26" s="40">
        <v>8607</v>
      </c>
      <c r="C26" s="22">
        <v>6830</v>
      </c>
      <c r="D26" s="8">
        <f>SUM(B26:C26)</f>
        <v>15437</v>
      </c>
    </row>
    <row r="27" spans="1:4" ht="12" customHeight="1">
      <c r="A27" s="27" t="s">
        <v>26</v>
      </c>
      <c r="B27" s="40">
        <v>30286</v>
      </c>
      <c r="C27" s="22">
        <v>21457</v>
      </c>
      <c r="D27" s="8">
        <f>SUM(B27:C27)</f>
        <v>51743</v>
      </c>
    </row>
    <row r="28" spans="1:4" ht="12.75">
      <c r="A28" s="27" t="s">
        <v>27</v>
      </c>
      <c r="B28" s="40">
        <v>14175</v>
      </c>
      <c r="C28" s="22">
        <v>16151</v>
      </c>
      <c r="D28" s="8">
        <f>SUM(B28:C28)</f>
        <v>30326</v>
      </c>
    </row>
    <row r="29" spans="1:4" ht="12.75">
      <c r="A29" s="27" t="s">
        <v>37</v>
      </c>
      <c r="B29" s="40">
        <v>23231</v>
      </c>
      <c r="C29" s="22">
        <v>20859</v>
      </c>
      <c r="D29" s="8">
        <f>SUM(B29:C29)</f>
        <v>44090</v>
      </c>
    </row>
    <row r="30" spans="1:4" ht="12.75">
      <c r="A30" s="27" t="s">
        <v>28</v>
      </c>
      <c r="B30" s="40">
        <v>1546</v>
      </c>
      <c r="C30" s="22">
        <v>2891</v>
      </c>
      <c r="D30" s="8">
        <f>SUM(B30:C30)</f>
        <v>4437</v>
      </c>
    </row>
    <row r="31" spans="1:4" ht="12.75">
      <c r="A31" s="27" t="s">
        <v>38</v>
      </c>
      <c r="B31" s="40">
        <v>36151</v>
      </c>
      <c r="C31" s="22">
        <v>24830</v>
      </c>
      <c r="D31" s="8">
        <f>SUM(B31:C31)</f>
        <v>60981</v>
      </c>
    </row>
    <row r="32" spans="1:4" ht="12.75">
      <c r="A32" s="27" t="s">
        <v>39</v>
      </c>
      <c r="B32" s="40">
        <v>9613</v>
      </c>
      <c r="C32" s="22">
        <v>12297</v>
      </c>
      <c r="D32" s="8">
        <f>SUM(B32:C32)</f>
        <v>21910</v>
      </c>
    </row>
    <row r="33" spans="1:4" ht="14.25" customHeight="1">
      <c r="A33" s="27" t="s">
        <v>21</v>
      </c>
      <c r="B33" s="39">
        <v>924</v>
      </c>
      <c r="C33" s="23">
        <v>2</v>
      </c>
      <c r="D33" s="8">
        <f>B33+C33</f>
        <v>926</v>
      </c>
    </row>
    <row r="34" spans="1:4" ht="12.75">
      <c r="A34" s="27" t="s">
        <v>40</v>
      </c>
      <c r="B34" s="40">
        <v>7120</v>
      </c>
      <c r="C34" s="22">
        <v>4795</v>
      </c>
      <c r="D34" s="8">
        <f>SUM(B34:C34)</f>
        <v>11915</v>
      </c>
    </row>
    <row r="35" spans="1:4" ht="12.75">
      <c r="A35" s="27" t="s">
        <v>41</v>
      </c>
      <c r="B35" s="40">
        <v>2334</v>
      </c>
      <c r="C35" s="22">
        <v>2772</v>
      </c>
      <c r="D35" s="8">
        <f>SUM(B35:C35)</f>
        <v>5106</v>
      </c>
    </row>
    <row r="36" spans="1:4" ht="12.75">
      <c r="A36" s="27" t="s">
        <v>30</v>
      </c>
      <c r="B36" s="40">
        <v>14064</v>
      </c>
      <c r="C36" s="22">
        <v>25773</v>
      </c>
      <c r="D36" s="8">
        <f>SUM(B36:C36)</f>
        <v>39837</v>
      </c>
    </row>
    <row r="37" spans="1:4" ht="12.75">
      <c r="A37" s="27" t="s">
        <v>14</v>
      </c>
      <c r="B37" s="40">
        <v>162</v>
      </c>
      <c r="C37" s="22">
        <v>85</v>
      </c>
      <c r="D37" s="8">
        <f>SUM(B37:C37)</f>
        <v>247</v>
      </c>
    </row>
    <row r="38" spans="1:4" ht="12.75">
      <c r="A38" s="28" t="s">
        <v>23</v>
      </c>
      <c r="B38" s="40">
        <v>1814</v>
      </c>
      <c r="C38" s="22">
        <v>2405</v>
      </c>
      <c r="D38" s="8">
        <f>SUM(B38:C38)</f>
        <v>4219</v>
      </c>
    </row>
    <row r="39" spans="1:4" ht="12.75">
      <c r="A39" s="27" t="s">
        <v>15</v>
      </c>
      <c r="B39" s="40">
        <v>9647</v>
      </c>
      <c r="C39" s="22">
        <v>8430</v>
      </c>
      <c r="D39" s="8">
        <f>SUM(B39:C39)</f>
        <v>18077</v>
      </c>
    </row>
    <row r="40" spans="1:4" ht="12.75">
      <c r="A40" s="27" t="s">
        <v>19</v>
      </c>
      <c r="B40" s="40">
        <v>624</v>
      </c>
      <c r="C40" s="22">
        <v>1491</v>
      </c>
      <c r="D40" s="8">
        <f>SUM(B40:C40)</f>
        <v>2115</v>
      </c>
    </row>
    <row r="41" spans="1:4" ht="12.75">
      <c r="A41" s="27" t="s">
        <v>42</v>
      </c>
      <c r="B41" s="40">
        <v>8131</v>
      </c>
      <c r="C41" s="22">
        <v>13088</v>
      </c>
      <c r="D41" s="8">
        <f>SUM(B41:C41)</f>
        <v>21219</v>
      </c>
    </row>
    <row r="42" spans="1:4" ht="12.75">
      <c r="A42" s="27" t="s">
        <v>43</v>
      </c>
      <c r="B42" s="40">
        <v>21845</v>
      </c>
      <c r="C42" s="22">
        <v>39599</v>
      </c>
      <c r="D42" s="8">
        <f>SUM(B42:C42)</f>
        <v>61444</v>
      </c>
    </row>
    <row r="43" spans="1:4" ht="12.75">
      <c r="A43" s="27" t="s">
        <v>44</v>
      </c>
      <c r="B43" s="40">
        <v>908</v>
      </c>
      <c r="C43" s="22">
        <v>703</v>
      </c>
      <c r="D43" s="8">
        <f>SUM(B43:C43)</f>
        <v>1611</v>
      </c>
    </row>
    <row r="44" spans="1:4" s="26" customFormat="1" ht="12.75">
      <c r="A44" s="27" t="s">
        <v>45</v>
      </c>
      <c r="B44" s="40">
        <v>1963</v>
      </c>
      <c r="C44" s="22">
        <v>1924</v>
      </c>
      <c r="D44" s="8">
        <f>SUM(B44:C44)</f>
        <v>3887</v>
      </c>
    </row>
    <row r="45" spans="1:4" s="26" customFormat="1" ht="12.75">
      <c r="A45" s="27" t="s">
        <v>69</v>
      </c>
      <c r="B45" s="40">
        <v>34</v>
      </c>
      <c r="C45" s="22">
        <v>22</v>
      </c>
      <c r="D45" s="8">
        <f>SUM(B45:C45)</f>
        <v>56</v>
      </c>
    </row>
    <row r="46" spans="1:4" s="26" customFormat="1" ht="12.75">
      <c r="A46" s="27" t="s">
        <v>70</v>
      </c>
      <c r="B46" s="39">
        <v>132</v>
      </c>
      <c r="C46" s="23">
        <v>404</v>
      </c>
      <c r="D46" s="8">
        <f>SUM(B46:C46)</f>
        <v>536</v>
      </c>
    </row>
    <row r="47" spans="1:4" ht="13.5" thickBot="1">
      <c r="A47" s="29" t="s">
        <v>10</v>
      </c>
      <c r="B47" s="43">
        <f>SUM(B43:B44)</f>
        <v>2871</v>
      </c>
      <c r="C47" s="43">
        <f>SUM(C43:C44)</f>
        <v>2627</v>
      </c>
      <c r="D47" s="43">
        <f>SUM(D43:D44)</f>
        <v>5498</v>
      </c>
    </row>
    <row r="48" spans="1:4" ht="12.75">
      <c r="A48" s="7" t="s">
        <v>6</v>
      </c>
      <c r="B48" s="35">
        <f>SUM(B22:B31)+B33+B34+B36+B37+B38+B39+B43+B44+B45+B46</f>
        <v>226240</v>
      </c>
      <c r="C48" s="35">
        <f>SUM(C22:C31)+C33+C34+C36+C37+C38+C39+C43+C44+C45+C46</f>
        <v>210809</v>
      </c>
      <c r="D48" s="8">
        <f>SUM(B48:C48)</f>
        <v>437049</v>
      </c>
    </row>
    <row r="49" spans="1:4" ht="12.75">
      <c r="A49" s="7" t="s">
        <v>7</v>
      </c>
      <c r="B49" s="35">
        <f>SUM(B32+B35+B41+B42+B40)</f>
        <v>42547</v>
      </c>
      <c r="C49" s="35">
        <f>SUM(C32+C35+C41+C42+C40)</f>
        <v>69247</v>
      </c>
      <c r="D49" s="8">
        <f>B49+C49</f>
        <v>111794</v>
      </c>
    </row>
    <row r="50" spans="1:4" ht="13.5" thickBot="1">
      <c r="A50" s="13" t="s">
        <v>0</v>
      </c>
      <c r="B50" s="34">
        <f>SUM(B48:B49)</f>
        <v>268787</v>
      </c>
      <c r="C50" s="34">
        <f>SUM(C48:C49)</f>
        <v>280056</v>
      </c>
      <c r="D50" s="14">
        <f>SUM(D48:D49)</f>
        <v>548843</v>
      </c>
    </row>
    <row r="51" spans="1:4" ht="12.75">
      <c r="A51" s="3" t="s">
        <v>8</v>
      </c>
      <c r="B51" s="36"/>
      <c r="C51" s="36"/>
      <c r="D51" s="10"/>
    </row>
    <row r="52" spans="1:4" ht="12.75">
      <c r="A52" s="5" t="s">
        <v>46</v>
      </c>
      <c r="B52" s="40">
        <v>28564</v>
      </c>
      <c r="C52" s="22">
        <v>34021</v>
      </c>
      <c r="D52" s="8">
        <f>SUM(B52:C52)</f>
        <v>62585</v>
      </c>
    </row>
    <row r="53" spans="1:4" ht="12.75">
      <c r="A53" s="5" t="s">
        <v>47</v>
      </c>
      <c r="B53" s="40">
        <v>63203</v>
      </c>
      <c r="C53" s="22">
        <v>63587</v>
      </c>
      <c r="D53" s="8">
        <f>SUM(B53:C53)</f>
        <v>126790</v>
      </c>
    </row>
    <row r="54" spans="1:4" ht="12.75">
      <c r="A54" s="5" t="s">
        <v>48</v>
      </c>
      <c r="B54" s="40">
        <v>48033</v>
      </c>
      <c r="C54" s="22">
        <v>44680</v>
      </c>
      <c r="D54" s="8">
        <f>SUM(B54:C54)</f>
        <v>92713</v>
      </c>
    </row>
    <row r="55" spans="1:4" ht="12.75">
      <c r="A55" s="5" t="s">
        <v>29</v>
      </c>
      <c r="B55" s="40">
        <v>2457</v>
      </c>
      <c r="C55" s="22">
        <v>1294</v>
      </c>
      <c r="D55" s="8">
        <f>SUM(B55:C55)</f>
        <v>3751</v>
      </c>
    </row>
    <row r="56" spans="1:4" ht="12.75">
      <c r="A56" s="5" t="s">
        <v>17</v>
      </c>
      <c r="B56" s="40">
        <v>10</v>
      </c>
      <c r="C56" s="22">
        <v>7</v>
      </c>
      <c r="D56" s="8">
        <f>SUM(B56:C56)</f>
        <v>17</v>
      </c>
    </row>
    <row r="57" spans="1:4" ht="12.75">
      <c r="A57" s="5" t="s">
        <v>28</v>
      </c>
      <c r="B57" s="40">
        <v>959</v>
      </c>
      <c r="C57" s="22">
        <v>1461</v>
      </c>
      <c r="D57" s="8">
        <f>SUM(B57:C57)</f>
        <v>2420</v>
      </c>
    </row>
    <row r="58" spans="1:4" ht="13.5" customHeight="1">
      <c r="A58" s="5" t="s">
        <v>14</v>
      </c>
      <c r="B58" s="40">
        <v>76</v>
      </c>
      <c r="C58" s="22">
        <v>50</v>
      </c>
      <c r="D58" s="8">
        <f>SUM(B58:C58)</f>
        <v>126</v>
      </c>
    </row>
    <row r="59" spans="1:4" ht="13.5" customHeight="1">
      <c r="A59" s="12" t="s">
        <v>23</v>
      </c>
      <c r="B59" s="40">
        <v>543</v>
      </c>
      <c r="C59" s="22">
        <v>662</v>
      </c>
      <c r="D59" s="8">
        <f>SUM(B59:C59)</f>
        <v>1205</v>
      </c>
    </row>
    <row r="60" spans="1:4" ht="12.75">
      <c r="A60" s="5" t="s">
        <v>22</v>
      </c>
      <c r="B60" s="39">
        <v>304</v>
      </c>
      <c r="C60" s="23">
        <v>1</v>
      </c>
      <c r="D60" s="8">
        <f>SUM(B60:C60)</f>
        <v>305</v>
      </c>
    </row>
    <row r="61" spans="1:4" ht="13.5" thickBot="1">
      <c r="A61" s="13" t="s">
        <v>9</v>
      </c>
      <c r="B61" s="34">
        <f>SUM(B52:B60)</f>
        <v>144149</v>
      </c>
      <c r="C61" s="34">
        <f>SUM(C52:C60)</f>
        <v>145763</v>
      </c>
      <c r="D61" s="24">
        <f>SUM(D52:D60)</f>
        <v>289912</v>
      </c>
    </row>
    <row r="62" spans="1:4" ht="12.75">
      <c r="A62" s="16"/>
      <c r="B62" s="44"/>
      <c r="C62" s="25"/>
      <c r="D62" s="25"/>
    </row>
    <row r="63" spans="1:4" ht="12.75">
      <c r="A63" s="16"/>
      <c r="B63" s="44"/>
      <c r="C63" s="25"/>
      <c r="D63" s="25"/>
    </row>
    <row r="64" spans="1:4" ht="12.75">
      <c r="A64" s="16"/>
      <c r="B64" s="44"/>
      <c r="C64" s="25"/>
      <c r="D64" s="25"/>
    </row>
    <row r="65" spans="1:4" ht="12.75">
      <c r="A65" s="16"/>
      <c r="B65" s="44"/>
      <c r="C65" s="25"/>
      <c r="D65" s="25"/>
    </row>
    <row r="66" spans="1:4" ht="12.75">
      <c r="A66" s="16"/>
      <c r="B66" s="44"/>
      <c r="C66" s="25"/>
      <c r="D66" s="25"/>
    </row>
    <row r="67" spans="1:4" ht="12.75">
      <c r="A67" s="16"/>
      <c r="B67" s="44"/>
      <c r="C67" s="25"/>
      <c r="D67" s="25"/>
    </row>
    <row r="68" spans="1:4" ht="12.75">
      <c r="A68" s="16"/>
      <c r="B68" s="44"/>
      <c r="C68" s="25"/>
      <c r="D68" s="25"/>
    </row>
    <row r="69" spans="1:4" ht="12.75">
      <c r="A69" s="16"/>
      <c r="B69" s="44"/>
      <c r="C69" s="25"/>
      <c r="D69" s="25"/>
    </row>
    <row r="70" spans="1:4" ht="42" customHeight="1" thickBot="1">
      <c r="A70" s="70" t="s">
        <v>73</v>
      </c>
      <c r="B70" s="70"/>
      <c r="C70" s="70"/>
      <c r="D70" s="70"/>
    </row>
    <row r="71" spans="1:4" ht="13.5" customHeight="1" thickBot="1">
      <c r="A71" s="63" t="s">
        <v>13</v>
      </c>
      <c r="B71" s="66" t="s">
        <v>18</v>
      </c>
      <c r="C71" s="67"/>
      <c r="D71" s="51" t="s">
        <v>16</v>
      </c>
    </row>
    <row r="72" spans="1:4" ht="12.75" customHeight="1">
      <c r="A72" s="64"/>
      <c r="B72" s="56" t="s">
        <v>20</v>
      </c>
      <c r="C72" s="59" t="s">
        <v>4</v>
      </c>
      <c r="D72" s="54"/>
    </row>
    <row r="73" spans="1:4" ht="12.75">
      <c r="A73" s="64"/>
      <c r="B73" s="62"/>
      <c r="C73" s="60"/>
      <c r="D73" s="54"/>
    </row>
    <row r="74" spans="1:4" ht="13.5" thickBot="1">
      <c r="A74" s="65"/>
      <c r="B74" s="58"/>
      <c r="C74" s="61"/>
      <c r="D74" s="55"/>
    </row>
    <row r="75" spans="1:4" ht="12.75">
      <c r="A75" s="50" t="s">
        <v>12</v>
      </c>
      <c r="B75" s="37"/>
      <c r="C75" s="37"/>
      <c r="D75" s="17"/>
    </row>
    <row r="76" spans="1:4" ht="12" customHeight="1">
      <c r="A76" s="18" t="s">
        <v>68</v>
      </c>
      <c r="B76" s="40">
        <v>13302</v>
      </c>
      <c r="C76" s="22">
        <v>13881</v>
      </c>
      <c r="D76" s="8">
        <f>SUM(B76:C76)</f>
        <v>27183</v>
      </c>
    </row>
    <row r="77" spans="1:4" ht="14.25" customHeight="1">
      <c r="A77" s="18" t="s">
        <v>51</v>
      </c>
      <c r="B77" s="40">
        <v>11010</v>
      </c>
      <c r="C77" s="22">
        <v>9881</v>
      </c>
      <c r="D77" s="8">
        <f>SUM(B77:C77)</f>
        <v>20891</v>
      </c>
    </row>
    <row r="78" spans="1:4" ht="12.75" customHeight="1">
      <c r="A78" s="18" t="s">
        <v>49</v>
      </c>
      <c r="B78" s="40">
        <v>15617</v>
      </c>
      <c r="C78" s="22">
        <v>16196</v>
      </c>
      <c r="D78" s="8">
        <f>SUM(B78:C78)</f>
        <v>31813</v>
      </c>
    </row>
    <row r="79" spans="1:4" ht="12" customHeight="1">
      <c r="A79" s="18" t="s">
        <v>50</v>
      </c>
      <c r="B79" s="40">
        <v>19138</v>
      </c>
      <c r="C79" s="22">
        <v>16691</v>
      </c>
      <c r="D79" s="8">
        <f>SUM(B79:C79)</f>
        <v>35829</v>
      </c>
    </row>
    <row r="80" spans="1:4" ht="12.75">
      <c r="A80" s="18" t="s">
        <v>52</v>
      </c>
      <c r="B80" s="40">
        <v>8095</v>
      </c>
      <c r="C80" s="22">
        <v>25</v>
      </c>
      <c r="D80" s="8">
        <f>SUM(B80:C80)</f>
        <v>8120</v>
      </c>
    </row>
    <row r="81" spans="1:4" ht="14.25" customHeight="1">
      <c r="A81" s="18" t="s">
        <v>53</v>
      </c>
      <c r="B81" s="40">
        <v>14726</v>
      </c>
      <c r="C81" s="22">
        <v>367</v>
      </c>
      <c r="D81" s="8">
        <f>SUM(B81:C81)</f>
        <v>15093</v>
      </c>
    </row>
    <row r="82" spans="1:4" ht="13.5" customHeight="1">
      <c r="A82" s="18" t="s">
        <v>54</v>
      </c>
      <c r="B82" s="40">
        <v>9416</v>
      </c>
      <c r="C82" s="22">
        <v>5797</v>
      </c>
      <c r="D82" s="8">
        <f>SUM(B82:C82)</f>
        <v>15213</v>
      </c>
    </row>
    <row r="83" spans="1:4" ht="14.25" customHeight="1">
      <c r="A83" s="18" t="s">
        <v>55</v>
      </c>
      <c r="B83" s="40">
        <v>10360</v>
      </c>
      <c r="C83" s="22">
        <v>3113</v>
      </c>
      <c r="D83" s="8">
        <f>SUM(B83:C83)</f>
        <v>13473</v>
      </c>
    </row>
    <row r="84" spans="1:4" ht="12.75">
      <c r="A84" s="18" t="s">
        <v>56</v>
      </c>
      <c r="B84" s="40">
        <v>20591</v>
      </c>
      <c r="C84" s="22">
        <v>336</v>
      </c>
      <c r="D84" s="8">
        <f>SUM(B84:C84)</f>
        <v>20927</v>
      </c>
    </row>
    <row r="85" spans="1:4" ht="12.75">
      <c r="A85" s="18" t="s">
        <v>71</v>
      </c>
      <c r="B85" s="40">
        <v>10518</v>
      </c>
      <c r="C85" s="22">
        <v>8333</v>
      </c>
      <c r="D85" s="8">
        <f>SUM(B85:C85)</f>
        <v>18851</v>
      </c>
    </row>
    <row r="86" spans="1:4" ht="12.75">
      <c r="A86" s="18" t="s">
        <v>57</v>
      </c>
      <c r="B86" s="40">
        <v>39139</v>
      </c>
      <c r="C86" s="22">
        <v>599</v>
      </c>
      <c r="D86" s="8">
        <f>SUM(B86:C86)</f>
        <v>39738</v>
      </c>
    </row>
    <row r="87" spans="1:4" ht="12.75">
      <c r="A87" s="18" t="s">
        <v>58</v>
      </c>
      <c r="B87" s="40">
        <v>12123</v>
      </c>
      <c r="C87" s="22">
        <v>387</v>
      </c>
      <c r="D87" s="8">
        <f>SUM(B87:C87)</f>
        <v>12510</v>
      </c>
    </row>
    <row r="88" spans="1:4" ht="12.75">
      <c r="A88" s="18" t="s">
        <v>59</v>
      </c>
      <c r="B88" s="40">
        <v>13033</v>
      </c>
      <c r="C88" s="22">
        <v>297</v>
      </c>
      <c r="D88" s="8">
        <f>SUM(B88:C88)</f>
        <v>13330</v>
      </c>
    </row>
    <row r="89" spans="1:4" ht="12.75">
      <c r="A89" s="18" t="s">
        <v>60</v>
      </c>
      <c r="B89" s="40">
        <v>12882</v>
      </c>
      <c r="C89" s="22">
        <v>236</v>
      </c>
      <c r="D89" s="8">
        <f>SUM(B89:C89)</f>
        <v>13118</v>
      </c>
    </row>
    <row r="90" spans="1:4" ht="12.75">
      <c r="A90" s="18" t="s">
        <v>61</v>
      </c>
      <c r="B90" s="40">
        <v>2944</v>
      </c>
      <c r="C90" s="22">
        <v>14542</v>
      </c>
      <c r="D90" s="8">
        <f>SUM(B90:C90)</f>
        <v>17486</v>
      </c>
    </row>
    <row r="91" spans="1:4" ht="12.75">
      <c r="A91" s="18" t="s">
        <v>62</v>
      </c>
      <c r="B91" s="40">
        <v>4324</v>
      </c>
      <c r="C91" s="22">
        <v>2351</v>
      </c>
      <c r="D91" s="8">
        <f>SUM(B91:C91)</f>
        <v>6675</v>
      </c>
    </row>
    <row r="92" spans="1:4" ht="12.75">
      <c r="A92" s="18" t="s">
        <v>63</v>
      </c>
      <c r="B92" s="40">
        <v>10404</v>
      </c>
      <c r="C92" s="22">
        <v>190</v>
      </c>
      <c r="D92" s="8">
        <f>SUM(B92:C92)</f>
        <v>10594</v>
      </c>
    </row>
    <row r="93" spans="1:4" ht="12.75">
      <c r="A93" s="18" t="s">
        <v>64</v>
      </c>
      <c r="B93" s="40">
        <v>6633</v>
      </c>
      <c r="C93" s="22">
        <v>11657</v>
      </c>
      <c r="D93" s="8">
        <f>SUM(B93:C93)</f>
        <v>18290</v>
      </c>
    </row>
    <row r="94" spans="1:4" ht="12.75">
      <c r="A94" s="18" t="s">
        <v>65</v>
      </c>
      <c r="B94" s="40">
        <v>38961</v>
      </c>
      <c r="C94" s="22">
        <v>282</v>
      </c>
      <c r="D94" s="8">
        <f>SUM(B94:C94)</f>
        <v>39243</v>
      </c>
    </row>
    <row r="95" spans="1:4" ht="14.25" customHeight="1">
      <c r="A95" s="18" t="s">
        <v>67</v>
      </c>
      <c r="B95" s="40">
        <v>24131</v>
      </c>
      <c r="C95" s="22">
        <v>90179</v>
      </c>
      <c r="D95" s="8">
        <f>SUM(B95:C95)</f>
        <v>114310</v>
      </c>
    </row>
    <row r="96" spans="1:4" ht="13.5" thickBot="1">
      <c r="A96" s="18" t="s">
        <v>66</v>
      </c>
      <c r="B96" s="40">
        <v>2944</v>
      </c>
      <c r="C96" s="22">
        <v>1572</v>
      </c>
      <c r="D96" s="8">
        <f>SUM(B96:C96)</f>
        <v>4516</v>
      </c>
    </row>
    <row r="97" spans="1:4" ht="13.5" thickBot="1">
      <c r="A97" s="19" t="s">
        <v>5</v>
      </c>
      <c r="B97" s="38">
        <f>SUM(B76:B96)</f>
        <v>300291</v>
      </c>
      <c r="C97" s="38">
        <f>SUM(C76:C96)</f>
        <v>196912</v>
      </c>
      <c r="D97" s="15">
        <f>SUM(B97:C97)</f>
        <v>497203</v>
      </c>
    </row>
    <row r="98" spans="1:4" ht="12.75">
      <c r="A98" s="50" t="s">
        <v>11</v>
      </c>
      <c r="B98" s="33"/>
      <c r="C98" s="33"/>
      <c r="D98" s="9"/>
    </row>
    <row r="99" spans="1:4" ht="12" customHeight="1">
      <c r="A99" s="18" t="s">
        <v>68</v>
      </c>
      <c r="B99" s="40">
        <v>14707</v>
      </c>
      <c r="C99" s="22">
        <v>14922</v>
      </c>
      <c r="D99" s="8">
        <f>SUM(B99:C99)</f>
        <v>29629</v>
      </c>
    </row>
    <row r="100" spans="1:4" ht="12.75" customHeight="1">
      <c r="A100" s="18" t="s">
        <v>51</v>
      </c>
      <c r="B100" s="40">
        <v>11593</v>
      </c>
      <c r="C100" s="22">
        <v>10277</v>
      </c>
      <c r="D100" s="8">
        <f>SUM(B100:C100)</f>
        <v>21870</v>
      </c>
    </row>
    <row r="101" spans="1:4" ht="12.75">
      <c r="A101" s="18" t="s">
        <v>49</v>
      </c>
      <c r="B101" s="40">
        <v>16615</v>
      </c>
      <c r="C101" s="22">
        <v>16921</v>
      </c>
      <c r="D101" s="8">
        <f>SUM(B101:C101)</f>
        <v>33536</v>
      </c>
    </row>
    <row r="102" spans="1:4" ht="12.75">
      <c r="A102" s="49" t="s">
        <v>50</v>
      </c>
      <c r="B102" s="45">
        <v>20041</v>
      </c>
      <c r="C102" s="22">
        <v>17409</v>
      </c>
      <c r="D102" s="8">
        <f>SUM(B102:C102)</f>
        <v>37450</v>
      </c>
    </row>
    <row r="103" spans="1:4" ht="12.75">
      <c r="A103" s="49" t="s">
        <v>52</v>
      </c>
      <c r="B103" s="45">
        <v>8248</v>
      </c>
      <c r="C103" s="22">
        <v>32</v>
      </c>
      <c r="D103" s="8">
        <f>SUM(B103:C103)</f>
        <v>8280</v>
      </c>
    </row>
    <row r="104" spans="1:4" ht="12" customHeight="1">
      <c r="A104" s="18" t="s">
        <v>53</v>
      </c>
      <c r="B104" s="40">
        <v>15468</v>
      </c>
      <c r="C104" s="22">
        <v>436</v>
      </c>
      <c r="D104" s="8">
        <f>SUM(B104:C104)</f>
        <v>15904</v>
      </c>
    </row>
    <row r="105" spans="1:4" ht="12.75" customHeight="1">
      <c r="A105" s="18" t="s">
        <v>54</v>
      </c>
      <c r="B105" s="40">
        <v>9847</v>
      </c>
      <c r="C105" s="22">
        <v>6125</v>
      </c>
      <c r="D105" s="8">
        <f>SUM(B105:C105)</f>
        <v>15972</v>
      </c>
    </row>
    <row r="106" spans="1:4" ht="12.75" customHeight="1">
      <c r="A106" s="49" t="s">
        <v>55</v>
      </c>
      <c r="B106" s="45">
        <v>10879</v>
      </c>
      <c r="C106" s="22">
        <v>3390</v>
      </c>
      <c r="D106" s="8">
        <f>SUM(B106:C106)</f>
        <v>14269</v>
      </c>
    </row>
    <row r="107" spans="1:4" ht="12.75">
      <c r="A107" s="49" t="s">
        <v>56</v>
      </c>
      <c r="B107" s="45">
        <v>21283</v>
      </c>
      <c r="C107" s="22">
        <v>449</v>
      </c>
      <c r="D107" s="8">
        <f>SUM(B107:C107)</f>
        <v>21732</v>
      </c>
    </row>
    <row r="108" spans="1:4" ht="12.75">
      <c r="A108" s="49" t="s">
        <v>71</v>
      </c>
      <c r="B108" s="45">
        <v>11200</v>
      </c>
      <c r="C108" s="22">
        <v>8833</v>
      </c>
      <c r="D108" s="8">
        <f>SUM(B108:C108)</f>
        <v>20033</v>
      </c>
    </row>
    <row r="109" spans="1:4" ht="12.75">
      <c r="A109" s="18" t="s">
        <v>57</v>
      </c>
      <c r="B109" s="40">
        <v>39664</v>
      </c>
      <c r="C109" s="22">
        <v>682</v>
      </c>
      <c r="D109" s="8">
        <f>SUM(B109:C109)</f>
        <v>40346</v>
      </c>
    </row>
    <row r="110" spans="1:4" ht="12.75">
      <c r="A110" s="18" t="s">
        <v>58</v>
      </c>
      <c r="B110" s="40">
        <v>12803</v>
      </c>
      <c r="C110" s="22">
        <v>503</v>
      </c>
      <c r="D110" s="8">
        <f>SUM(B110:C110)</f>
        <v>13306</v>
      </c>
    </row>
    <row r="111" spans="1:4" ht="12.75">
      <c r="A111" s="18" t="s">
        <v>59</v>
      </c>
      <c r="B111" s="40">
        <v>13853</v>
      </c>
      <c r="C111" s="22">
        <v>403</v>
      </c>
      <c r="D111" s="8">
        <f>SUM(B111:C111)</f>
        <v>14256</v>
      </c>
    </row>
    <row r="112" spans="1:4" ht="12.75">
      <c r="A112" s="18" t="s">
        <v>60</v>
      </c>
      <c r="B112" s="40">
        <v>13269</v>
      </c>
      <c r="C112" s="22">
        <v>299</v>
      </c>
      <c r="D112" s="8">
        <f>SUM(B112:C112)</f>
        <v>13568</v>
      </c>
    </row>
    <row r="113" spans="1:4" ht="12.75">
      <c r="A113" s="49" t="s">
        <v>61</v>
      </c>
      <c r="B113" s="45">
        <v>3283</v>
      </c>
      <c r="C113" s="22">
        <v>15040</v>
      </c>
      <c r="D113" s="8">
        <f>SUM(B113:C113)</f>
        <v>18323</v>
      </c>
    </row>
    <row r="114" spans="1:4" ht="12.75">
      <c r="A114" s="49" t="s">
        <v>62</v>
      </c>
      <c r="B114" s="45">
        <v>4540</v>
      </c>
      <c r="C114" s="22">
        <v>2472</v>
      </c>
      <c r="D114" s="8">
        <f>SUM(B114:C114)</f>
        <v>7012</v>
      </c>
    </row>
    <row r="115" spans="1:4" ht="12.75">
      <c r="A115" s="49" t="s">
        <v>63</v>
      </c>
      <c r="B115" s="45">
        <v>11010</v>
      </c>
      <c r="C115" s="22">
        <v>269</v>
      </c>
      <c r="D115" s="8">
        <f>SUM(B115:C115)</f>
        <v>11279</v>
      </c>
    </row>
    <row r="116" spans="1:4" ht="12.75">
      <c r="A116" s="49" t="s">
        <v>64</v>
      </c>
      <c r="B116" s="45">
        <v>7343</v>
      </c>
      <c r="C116" s="22">
        <v>12276</v>
      </c>
      <c r="D116" s="8">
        <f>SUM(B116:C116)</f>
        <v>19619</v>
      </c>
    </row>
    <row r="117" spans="1:4" ht="12.75">
      <c r="A117" s="49" t="s">
        <v>65</v>
      </c>
      <c r="B117" s="45">
        <v>40099</v>
      </c>
      <c r="C117" s="22">
        <v>307</v>
      </c>
      <c r="D117" s="8">
        <f>SUM(B117:C117)</f>
        <v>40406</v>
      </c>
    </row>
    <row r="118" spans="1:4" ht="12.75">
      <c r="A118" s="49" t="s">
        <v>67</v>
      </c>
      <c r="B118" s="45">
        <v>22420</v>
      </c>
      <c r="C118" s="22">
        <v>89375</v>
      </c>
      <c r="D118" s="8">
        <f>SUM(B118:C118)</f>
        <v>111795</v>
      </c>
    </row>
    <row r="119" spans="1:4" ht="13.5" thickBot="1">
      <c r="A119" s="18" t="s">
        <v>66</v>
      </c>
      <c r="B119" s="48">
        <v>3058</v>
      </c>
      <c r="C119" s="22">
        <v>1678</v>
      </c>
      <c r="D119" s="8">
        <f>SUM(B119:C119)</f>
        <v>4736</v>
      </c>
    </row>
    <row r="120" spans="1:4" ht="13.5" thickBot="1">
      <c r="A120" s="19" t="s">
        <v>5</v>
      </c>
      <c r="B120" s="38">
        <f>SUM(B99:B119)</f>
        <v>311223</v>
      </c>
      <c r="C120" s="38">
        <f>SUM(C99:C119)</f>
        <v>202098</v>
      </c>
      <c r="D120" s="15">
        <f>SUM(B120:C120)</f>
        <v>513321</v>
      </c>
    </row>
    <row r="121" spans="1:4" ht="12.75">
      <c r="A121" s="50" t="s">
        <v>8</v>
      </c>
      <c r="B121" s="33"/>
      <c r="C121" s="33"/>
      <c r="D121" s="9"/>
    </row>
    <row r="122" spans="1:4" ht="11.25" customHeight="1">
      <c r="A122" s="18" t="s">
        <v>68</v>
      </c>
      <c r="B122" s="40">
        <v>6351</v>
      </c>
      <c r="C122" s="22">
        <v>6672</v>
      </c>
      <c r="D122" s="8">
        <f>SUM(B122:C122)</f>
        <v>13023</v>
      </c>
    </row>
    <row r="123" spans="1:4" ht="15" customHeight="1">
      <c r="A123" s="18" t="s">
        <v>51</v>
      </c>
      <c r="B123" s="40">
        <v>5499</v>
      </c>
      <c r="C123" s="22">
        <v>4792</v>
      </c>
      <c r="D123" s="8">
        <f>SUM(B123:C123)</f>
        <v>10291</v>
      </c>
    </row>
    <row r="124" spans="1:4" ht="13.5" customHeight="1">
      <c r="A124" s="18" t="s">
        <v>49</v>
      </c>
      <c r="B124" s="40">
        <v>8303</v>
      </c>
      <c r="C124" s="22">
        <v>8457</v>
      </c>
      <c r="D124" s="8">
        <f>SUM(B124:C124)</f>
        <v>16760</v>
      </c>
    </row>
    <row r="125" spans="1:4" ht="12.75">
      <c r="A125" s="18" t="s">
        <v>50</v>
      </c>
      <c r="B125" s="40">
        <v>10347</v>
      </c>
      <c r="C125" s="22">
        <v>9241</v>
      </c>
      <c r="D125" s="8">
        <f>SUM(B125:C125)</f>
        <v>19588</v>
      </c>
    </row>
    <row r="126" spans="1:4" ht="12.75">
      <c r="A126" s="18" t="s">
        <v>52</v>
      </c>
      <c r="B126" s="40">
        <v>4240</v>
      </c>
      <c r="C126" s="22">
        <v>15</v>
      </c>
      <c r="D126" s="8">
        <f>SUM(B126:C126)</f>
        <v>4255</v>
      </c>
    </row>
    <row r="127" spans="1:4" ht="13.5" customHeight="1">
      <c r="A127" s="18" t="s">
        <v>53</v>
      </c>
      <c r="B127" s="40">
        <v>8103</v>
      </c>
      <c r="C127" s="22">
        <v>212</v>
      </c>
      <c r="D127" s="8">
        <f>SUM(B127:C127)</f>
        <v>8315</v>
      </c>
    </row>
    <row r="128" spans="1:4" ht="13.5" customHeight="1">
      <c r="A128" s="18" t="s">
        <v>54</v>
      </c>
      <c r="B128" s="40">
        <v>5063</v>
      </c>
      <c r="C128" s="22">
        <v>3083</v>
      </c>
      <c r="D128" s="8">
        <f>SUM(B128:C128)</f>
        <v>8146</v>
      </c>
    </row>
    <row r="129" spans="1:4" ht="12.75" customHeight="1">
      <c r="A129" s="18" t="s">
        <v>55</v>
      </c>
      <c r="B129" s="40">
        <v>5756</v>
      </c>
      <c r="C129" s="22">
        <v>1641</v>
      </c>
      <c r="D129" s="8">
        <f>SUM(B129:C129)</f>
        <v>7397</v>
      </c>
    </row>
    <row r="130" spans="1:4" ht="12.75">
      <c r="A130" s="18" t="s">
        <v>56</v>
      </c>
      <c r="B130" s="40">
        <v>11034</v>
      </c>
      <c r="C130" s="22">
        <v>173</v>
      </c>
      <c r="D130" s="8">
        <f>SUM(B130:C130)</f>
        <v>11207</v>
      </c>
    </row>
    <row r="131" spans="1:4" ht="12.75">
      <c r="A131" s="18" t="s">
        <v>71</v>
      </c>
      <c r="B131" s="40">
        <v>5709</v>
      </c>
      <c r="C131" s="22">
        <v>4600</v>
      </c>
      <c r="D131" s="8">
        <f>SUM(B131:C131)</f>
        <v>10309</v>
      </c>
    </row>
    <row r="132" spans="1:4" ht="12.75">
      <c r="A132" s="18" t="s">
        <v>57</v>
      </c>
      <c r="B132" s="40">
        <v>21010</v>
      </c>
      <c r="C132" s="22">
        <v>267</v>
      </c>
      <c r="D132" s="8">
        <f>SUM(B132:C132)</f>
        <v>21277</v>
      </c>
    </row>
    <row r="133" spans="1:4" ht="12.75">
      <c r="A133" s="18" t="s">
        <v>58</v>
      </c>
      <c r="B133" s="40">
        <v>6698</v>
      </c>
      <c r="C133" s="22">
        <v>216</v>
      </c>
      <c r="D133" s="8">
        <f>SUM(B133:C133)</f>
        <v>6914</v>
      </c>
    </row>
    <row r="134" spans="1:4" ht="12.75">
      <c r="A134" s="18" t="s">
        <v>59</v>
      </c>
      <c r="B134" s="40">
        <v>7539</v>
      </c>
      <c r="C134" s="22">
        <v>189</v>
      </c>
      <c r="D134" s="8">
        <f>SUM(B134:C134)</f>
        <v>7728</v>
      </c>
    </row>
    <row r="135" spans="1:4" ht="12.75">
      <c r="A135" s="18" t="s">
        <v>60</v>
      </c>
      <c r="B135" s="40">
        <v>6974</v>
      </c>
      <c r="C135" s="22">
        <v>155</v>
      </c>
      <c r="D135" s="8">
        <f>SUM(B135:C135)</f>
        <v>7129</v>
      </c>
    </row>
    <row r="136" spans="1:4" ht="12.75">
      <c r="A136" s="18" t="s">
        <v>61</v>
      </c>
      <c r="B136" s="40">
        <v>1709</v>
      </c>
      <c r="C136" s="22">
        <v>7737</v>
      </c>
      <c r="D136" s="8">
        <f>SUM(B136:C136)</f>
        <v>9446</v>
      </c>
    </row>
    <row r="137" spans="1:4" ht="12.75">
      <c r="A137" s="18" t="s">
        <v>62</v>
      </c>
      <c r="B137" s="40">
        <v>2275</v>
      </c>
      <c r="C137" s="22">
        <v>1252</v>
      </c>
      <c r="D137" s="8">
        <f>SUM(B137:C137)</f>
        <v>3527</v>
      </c>
    </row>
    <row r="138" spans="1:4" ht="12.75">
      <c r="A138" s="18" t="s">
        <v>63</v>
      </c>
      <c r="B138" s="40">
        <v>5672</v>
      </c>
      <c r="C138" s="22">
        <v>95</v>
      </c>
      <c r="D138" s="8">
        <f>SUM(B138:C138)</f>
        <v>5767</v>
      </c>
    </row>
    <row r="139" spans="1:4" ht="12.75">
      <c r="A139" s="18" t="s">
        <v>64</v>
      </c>
      <c r="B139" s="40">
        <v>3548</v>
      </c>
      <c r="C139" s="22">
        <v>6260</v>
      </c>
      <c r="D139" s="8">
        <f>SUM(B139:C139)</f>
        <v>9808</v>
      </c>
    </row>
    <row r="140" spans="1:4" ht="12.75">
      <c r="A140" s="18" t="s">
        <v>65</v>
      </c>
      <c r="B140" s="40">
        <v>20743</v>
      </c>
      <c r="C140" s="22">
        <v>134</v>
      </c>
      <c r="D140" s="8">
        <f>SUM(B140:C140)</f>
        <v>20877</v>
      </c>
    </row>
    <row r="141" spans="1:4" ht="12.75">
      <c r="A141" s="18" t="s">
        <v>67</v>
      </c>
      <c r="B141" s="40">
        <v>12426</v>
      </c>
      <c r="C141" s="22">
        <v>50166</v>
      </c>
      <c r="D141" s="8">
        <f>SUM(B141:C141)</f>
        <v>62592</v>
      </c>
    </row>
    <row r="142" spans="1:4" ht="13.5" thickBot="1">
      <c r="A142" s="18" t="s">
        <v>66</v>
      </c>
      <c r="B142" s="40">
        <v>1610</v>
      </c>
      <c r="C142" s="22">
        <v>743</v>
      </c>
      <c r="D142" s="8">
        <f>SUM(B142:C142)</f>
        <v>2353</v>
      </c>
    </row>
    <row r="143" spans="1:4" ht="13.5" thickBot="1">
      <c r="A143" s="19" t="s">
        <v>5</v>
      </c>
      <c r="B143" s="38">
        <f>SUM(B122:B142)</f>
        <v>160609</v>
      </c>
      <c r="C143" s="38">
        <f>C122+C123+C124+C125+C126+C127+C128+C129+C130+C131+C132+C133+C134+C135+C136+C137+C138+C139+C140+C141+C142</f>
        <v>106100</v>
      </c>
      <c r="D143" s="15">
        <f>SUM(B143:C143)</f>
        <v>266709</v>
      </c>
    </row>
    <row r="144" spans="2:3" ht="12.75">
      <c r="B144" s="46"/>
      <c r="C144" s="30"/>
    </row>
    <row r="145" ht="12.75">
      <c r="B145" s="47"/>
    </row>
    <row r="148" ht="18.75" customHeight="1"/>
  </sheetData>
  <sheetProtection/>
  <mergeCells count="12">
    <mergeCell ref="D71:D74"/>
    <mergeCell ref="A1:D1"/>
    <mergeCell ref="A70:D70"/>
    <mergeCell ref="B2:C2"/>
    <mergeCell ref="C72:C74"/>
    <mergeCell ref="B72:B74"/>
    <mergeCell ref="A71:A74"/>
    <mergeCell ref="B71:C71"/>
    <mergeCell ref="A2:A4"/>
    <mergeCell ref="D2:D4"/>
    <mergeCell ref="C3:C4"/>
    <mergeCell ref="B3:B4"/>
  </mergeCells>
  <printOptions/>
  <pageMargins left="1.1811023622047245" right="0.3937007874015748" top="0" bottom="0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barkova</cp:lastModifiedBy>
  <cp:lastPrinted>2017-01-11T08:07:40Z</cp:lastPrinted>
  <dcterms:created xsi:type="dcterms:W3CDTF">2000-02-22T04:45:26Z</dcterms:created>
  <dcterms:modified xsi:type="dcterms:W3CDTF">2017-04-05T09:31:27Z</dcterms:modified>
  <cp:category/>
  <cp:version/>
  <cp:contentType/>
  <cp:contentStatus/>
</cp:coreProperties>
</file>