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Лист1" sheetId="1" r:id="rId1"/>
    <sheet name="Лист2" sheetId="2" r:id="rId2"/>
  </sheets>
  <definedNames>
    <definedName name="_xlnm.Print_Area" localSheetId="0">'Лист1'!$A$1:$H$44</definedName>
  </definedNames>
  <calcPr fullCalcOnLoad="1"/>
</workbook>
</file>

<file path=xl/sharedStrings.xml><?xml version="1.0" encoding="utf-8"?>
<sst xmlns="http://schemas.openxmlformats.org/spreadsheetml/2006/main" count="60" uniqueCount="38">
  <si>
    <t>МАКС-М</t>
  </si>
  <si>
    <t>Всего</t>
  </si>
  <si>
    <t xml:space="preserve"> </t>
  </si>
  <si>
    <t>Страховая медицинская организация</t>
  </si>
  <si>
    <t xml:space="preserve">Согласовано: </t>
  </si>
  <si>
    <t xml:space="preserve">ИТОГО: </t>
  </si>
  <si>
    <t>Медицинская организация</t>
  </si>
  <si>
    <t>Моряковская УБ</t>
  </si>
  <si>
    <t>Светленская РБ № 1</t>
  </si>
  <si>
    <t>Томская ЦРБ</t>
  </si>
  <si>
    <t>ИТОГО:</t>
  </si>
  <si>
    <t>Медика-Томск</t>
  </si>
  <si>
    <t>СОГАЗ-Мед</t>
  </si>
  <si>
    <t>заместитель начальника УРОМС:                                      С.В.Астанкин</t>
  </si>
  <si>
    <t>Данные СМО</t>
  </si>
  <si>
    <t>ОГАУЗ "Станция скорой медицинской помощи"</t>
  </si>
  <si>
    <t>ОГБУЗ "СРБ № 1"</t>
  </si>
  <si>
    <t>ОГБУЗ "Моряковская УБ"</t>
  </si>
  <si>
    <t>ОГБУЗ "МСЧ" г. Кедрового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</si>
  <si>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</si>
  <si>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</si>
  <si>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</si>
  <si>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</si>
  <si>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</si>
  <si>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</si>
  <si>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</si>
  <si>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</si>
  <si>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</si>
  <si>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</si>
  <si>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</si>
  <si>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</si>
  <si>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</si>
  <si>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</si>
  <si>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</si>
  <si>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</si>
  <si>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</si>
  <si>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</si>
  <si>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 xml:space="preserve">Численность застрахованного населения Томской области в разрезе СМО, обслуживаемого медицинскими организациями, оказывающими скорую медицинскую помощь, по состоянию на 01.01.2016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</si>
</sst>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3" fontId="4" fillId="33" borderId="11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3" fontId="11" fillId="33" borderId="0" xfId="0" applyNumberFormat="1" applyFont="1" applyFill="1" applyAlignment="1">
      <alignment/>
    </xf>
    <xf numFmtId="3" fontId="1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8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right"/>
    </xf>
    <xf numFmtId="10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0" fillId="0" borderId="13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3" fontId="4" fillId="33" borderId="20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3" fillId="34" borderId="17" xfId="0" applyFont="1" applyFill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9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Fill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1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K23" sqref="K23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4" width="8.875" style="56" customWidth="1"/>
    <col min="5" max="5" width="7.75390625" style="6" customWidth="1"/>
    <col min="6" max="6" width="13.00390625" style="6" customWidth="1"/>
    <col min="7" max="7" width="4.125" style="0" customWidth="1"/>
    <col min="8" max="8" width="16.75390625" style="0" customWidth="1"/>
    <col min="9" max="9" width="11.125" style="0" customWidth="1"/>
  </cols>
  <sheetData>
    <row r="1" spans="2:8" s="4" customFormat="1" ht="36" customHeight="1" thickBot="1">
      <c r="B1" s="72" t="s">
        <v>37</v>
      </c>
      <c r="C1" s="72"/>
      <c r="D1" s="72"/>
      <c r="E1" s="72"/>
      <c r="F1" s="72"/>
      <c r="G1" s="5"/>
      <c r="H1" s="3"/>
    </row>
    <row r="2" spans="2:17" ht="9.75" customHeight="1">
      <c r="B2" s="86" t="s">
        <v>6</v>
      </c>
      <c r="C2" s="74" t="s">
        <v>3</v>
      </c>
      <c r="D2" s="75"/>
      <c r="E2" s="75"/>
      <c r="F2" s="76"/>
      <c r="G2" s="1"/>
      <c r="K2" s="42"/>
      <c r="Q2" s="42"/>
    </row>
    <row r="3" spans="2:17" ht="9.75" customHeight="1" thickBot="1">
      <c r="B3" s="87"/>
      <c r="C3" s="77"/>
      <c r="D3" s="78"/>
      <c r="E3" s="78"/>
      <c r="F3" s="79"/>
      <c r="G3" s="1"/>
      <c r="K3" s="42"/>
      <c r="Q3" s="42"/>
    </row>
    <row r="4" spans="2:17" ht="9.75" customHeight="1">
      <c r="B4" s="87"/>
      <c r="C4" s="83" t="s">
        <v>11</v>
      </c>
      <c r="D4" s="83" t="s">
        <v>12</v>
      </c>
      <c r="E4" s="80" t="s">
        <v>0</v>
      </c>
      <c r="F4" s="80" t="s">
        <v>1</v>
      </c>
      <c r="G4" s="1"/>
      <c r="H4" s="42"/>
      <c r="K4" s="42"/>
      <c r="Q4" s="42"/>
    </row>
    <row r="5" spans="2:17" ht="9.75" customHeight="1">
      <c r="B5" s="87"/>
      <c r="C5" s="84"/>
      <c r="D5" s="84"/>
      <c r="E5" s="81"/>
      <c r="F5" s="81"/>
      <c r="G5" s="1"/>
      <c r="H5" s="42"/>
      <c r="J5" t="s">
        <v>2</v>
      </c>
      <c r="K5" s="42"/>
      <c r="L5" s="42"/>
      <c r="M5" s="42"/>
      <c r="N5" s="42"/>
      <c r="O5" s="42"/>
      <c r="P5" s="42"/>
      <c r="Q5" s="42"/>
    </row>
    <row r="6" spans="2:17" ht="9.75" customHeight="1" thickBot="1">
      <c r="B6" s="88"/>
      <c r="C6" s="85"/>
      <c r="D6" s="85"/>
      <c r="E6" s="82"/>
      <c r="F6" s="82"/>
      <c r="G6" s="1"/>
      <c r="H6" s="42"/>
      <c r="K6" s="42"/>
      <c r="L6" s="42"/>
      <c r="M6" s="42"/>
      <c r="N6" s="42"/>
      <c r="O6" s="42"/>
      <c r="P6" s="42"/>
      <c r="Q6" s="42"/>
    </row>
    <row r="7" spans="2:17" ht="24.75" customHeight="1">
      <c r="B7" s="35" t="s">
        <v>15</v>
      </c>
      <c r="C7" s="57">
        <v>203779</v>
      </c>
      <c r="D7" s="57">
        <v>51963</v>
      </c>
      <c r="E7" s="57">
        <v>282632</v>
      </c>
      <c r="F7" s="39">
        <f>C7+D7+E7</f>
        <v>538374</v>
      </c>
      <c r="G7" s="1"/>
      <c r="H7" s="42"/>
      <c r="I7" s="10"/>
      <c r="K7" s="42"/>
      <c r="L7" s="43"/>
      <c r="M7" s="44"/>
      <c r="N7" s="44"/>
      <c r="O7" s="44"/>
      <c r="P7" s="44"/>
      <c r="Q7" s="42"/>
    </row>
    <row r="8" spans="2:17" ht="22.5" customHeight="1">
      <c r="B8" s="36" t="s">
        <v>21</v>
      </c>
      <c r="C8" s="71">
        <v>18155</v>
      </c>
      <c r="D8" s="58">
        <v>2006</v>
      </c>
      <c r="E8" s="58">
        <v>19085</v>
      </c>
      <c r="F8" s="40">
        <f>C8+D8+E8</f>
        <v>39246</v>
      </c>
      <c r="G8" s="1"/>
      <c r="H8" s="42"/>
      <c r="K8" s="42"/>
      <c r="L8" s="43"/>
      <c r="M8" s="44"/>
      <c r="N8" s="44"/>
      <c r="O8" s="44"/>
      <c r="P8" s="44"/>
      <c r="Q8" s="42"/>
    </row>
    <row r="9" spans="2:17" ht="22.5" customHeight="1">
      <c r="B9" s="36" t="s">
        <v>16</v>
      </c>
      <c r="C9" s="71">
        <v>12619</v>
      </c>
      <c r="D9" s="58">
        <v>553</v>
      </c>
      <c r="E9" s="14">
        <v>13749</v>
      </c>
      <c r="F9" s="40">
        <f>C9+D9+E9</f>
        <v>26921</v>
      </c>
      <c r="G9" s="1"/>
      <c r="H9" s="24"/>
      <c r="K9" s="42"/>
      <c r="L9" s="43"/>
      <c r="M9" s="44"/>
      <c r="N9" s="45"/>
      <c r="O9" s="44"/>
      <c r="P9" s="44"/>
      <c r="Q9" s="42"/>
    </row>
    <row r="10" spans="2:17" ht="22.5" customHeight="1">
      <c r="B10" s="36" t="s">
        <v>17</v>
      </c>
      <c r="C10" s="71">
        <v>3348</v>
      </c>
      <c r="D10" s="58">
        <v>82</v>
      </c>
      <c r="E10" s="14">
        <v>2059</v>
      </c>
      <c r="F10" s="40">
        <f>C10+D10+E10</f>
        <v>5489</v>
      </c>
      <c r="G10" s="1"/>
      <c r="H10" s="24"/>
      <c r="K10" s="42"/>
      <c r="L10" s="43"/>
      <c r="M10" s="44"/>
      <c r="N10" s="45"/>
      <c r="O10" s="44"/>
      <c r="P10" s="44"/>
      <c r="Q10" s="42"/>
    </row>
    <row r="11" spans="2:17" ht="24.75" customHeight="1">
      <c r="B11" s="36" t="s">
        <v>22</v>
      </c>
      <c r="C11" s="58">
        <v>18400</v>
      </c>
      <c r="D11" s="58">
        <v>1378</v>
      </c>
      <c r="E11" s="14">
        <v>18375</v>
      </c>
      <c r="F11" s="39">
        <f aca="true" t="shared" si="0" ref="F11:F29">C11+D11+E11</f>
        <v>38153</v>
      </c>
      <c r="G11" s="1"/>
      <c r="H11" s="24"/>
      <c r="K11" s="42"/>
      <c r="L11" s="43"/>
      <c r="M11" s="44"/>
      <c r="N11" s="44"/>
      <c r="O11" s="44"/>
      <c r="P11" s="44"/>
      <c r="Q11" s="42"/>
    </row>
    <row r="12" spans="2:17" ht="24.75" customHeight="1">
      <c r="B12" s="36" t="s">
        <v>23</v>
      </c>
      <c r="C12" s="58">
        <v>9172</v>
      </c>
      <c r="D12" s="58">
        <v>44</v>
      </c>
      <c r="E12" s="14">
        <v>91</v>
      </c>
      <c r="F12" s="39">
        <f t="shared" si="0"/>
        <v>9307</v>
      </c>
      <c r="G12" s="1"/>
      <c r="H12" s="24"/>
      <c r="K12" s="42"/>
      <c r="L12" s="43"/>
      <c r="M12" s="44"/>
      <c r="N12" s="45"/>
      <c r="O12" s="45"/>
      <c r="P12" s="44"/>
      <c r="Q12" s="42"/>
    </row>
    <row r="13" spans="2:17" ht="24.75" customHeight="1">
      <c r="B13" s="36" t="s">
        <v>24</v>
      </c>
      <c r="C13" s="58">
        <v>16175</v>
      </c>
      <c r="D13" s="58">
        <v>1207</v>
      </c>
      <c r="E13" s="14">
        <v>724</v>
      </c>
      <c r="F13" s="39">
        <f t="shared" si="0"/>
        <v>18106</v>
      </c>
      <c r="G13" s="1"/>
      <c r="H13" s="24"/>
      <c r="K13" s="42"/>
      <c r="L13" s="43"/>
      <c r="M13" s="44"/>
      <c r="N13" s="45"/>
      <c r="O13" s="45"/>
      <c r="P13" s="44"/>
      <c r="Q13" s="42"/>
    </row>
    <row r="14" spans="2:17" ht="24.75" customHeight="1">
      <c r="B14" s="36" t="s">
        <v>25</v>
      </c>
      <c r="C14" s="58">
        <v>5865</v>
      </c>
      <c r="D14" s="58">
        <v>3729</v>
      </c>
      <c r="E14" s="14">
        <v>7681</v>
      </c>
      <c r="F14" s="39">
        <f t="shared" si="0"/>
        <v>17275</v>
      </c>
      <c r="G14" s="1"/>
      <c r="H14" s="24"/>
      <c r="K14" s="42"/>
      <c r="L14" s="43"/>
      <c r="M14" s="44"/>
      <c r="N14" s="44"/>
      <c r="O14" s="44"/>
      <c r="P14" s="44"/>
      <c r="Q14" s="42"/>
    </row>
    <row r="15" spans="2:17" ht="24.75" customHeight="1">
      <c r="B15" s="36" t="s">
        <v>26</v>
      </c>
      <c r="C15" s="58">
        <v>11284</v>
      </c>
      <c r="D15" s="58">
        <v>159</v>
      </c>
      <c r="E15" s="14">
        <v>3903</v>
      </c>
      <c r="F15" s="39">
        <f t="shared" si="0"/>
        <v>15346</v>
      </c>
      <c r="G15" s="1"/>
      <c r="H15" s="24"/>
      <c r="K15" s="42"/>
      <c r="L15" s="43"/>
      <c r="M15" s="44"/>
      <c r="N15" s="45"/>
      <c r="O15" s="44"/>
      <c r="P15" s="44"/>
      <c r="Q15" s="42"/>
    </row>
    <row r="16" spans="2:17" ht="24.75" customHeight="1">
      <c r="B16" s="36" t="s">
        <v>27</v>
      </c>
      <c r="C16" s="58">
        <v>22293</v>
      </c>
      <c r="D16" s="58">
        <v>298</v>
      </c>
      <c r="E16" s="14">
        <v>657</v>
      </c>
      <c r="F16" s="39">
        <f t="shared" si="0"/>
        <v>23248</v>
      </c>
      <c r="G16" s="1"/>
      <c r="H16" s="24"/>
      <c r="K16" s="42"/>
      <c r="L16" s="43"/>
      <c r="M16" s="44"/>
      <c r="N16" s="45"/>
      <c r="O16" s="45"/>
      <c r="P16" s="44"/>
      <c r="Q16" s="42"/>
    </row>
    <row r="17" spans="2:17" ht="24.75" customHeight="1">
      <c r="B17" s="36" t="s">
        <v>28</v>
      </c>
      <c r="C17" s="58">
        <v>11664</v>
      </c>
      <c r="D17" s="58">
        <v>156</v>
      </c>
      <c r="E17" s="14">
        <v>10070</v>
      </c>
      <c r="F17" s="39">
        <f t="shared" si="0"/>
        <v>21890</v>
      </c>
      <c r="G17" s="1"/>
      <c r="H17" s="24"/>
      <c r="K17" s="42"/>
      <c r="L17" s="43"/>
      <c r="M17" s="44"/>
      <c r="N17" s="45"/>
      <c r="O17" s="44"/>
      <c r="P17" s="44"/>
      <c r="Q17" s="42"/>
    </row>
    <row r="18" spans="2:17" ht="24.75" customHeight="1">
      <c r="B18" s="36" t="s">
        <v>29</v>
      </c>
      <c r="C18" s="58">
        <v>42403</v>
      </c>
      <c r="D18" s="58">
        <v>476</v>
      </c>
      <c r="E18" s="14">
        <v>1078</v>
      </c>
      <c r="F18" s="39">
        <f t="shared" si="0"/>
        <v>43957</v>
      </c>
      <c r="G18" s="1"/>
      <c r="H18" s="24"/>
      <c r="K18" s="42"/>
      <c r="L18" s="43"/>
      <c r="M18" s="44"/>
      <c r="N18" s="45"/>
      <c r="O18" s="45"/>
      <c r="P18" s="44"/>
      <c r="Q18" s="42"/>
    </row>
    <row r="19" spans="2:17" ht="24.75" customHeight="1">
      <c r="B19" s="36" t="s">
        <v>30</v>
      </c>
      <c r="C19" s="58">
        <v>13890</v>
      </c>
      <c r="D19" s="58">
        <v>221</v>
      </c>
      <c r="E19" s="14">
        <v>811</v>
      </c>
      <c r="F19" s="39">
        <f t="shared" si="0"/>
        <v>14922</v>
      </c>
      <c r="G19" s="1"/>
      <c r="H19" s="24"/>
      <c r="K19" s="42"/>
      <c r="L19" s="43"/>
      <c r="M19" s="44"/>
      <c r="N19" s="45"/>
      <c r="O19" s="45"/>
      <c r="P19" s="44"/>
      <c r="Q19" s="42"/>
    </row>
    <row r="20" spans="2:17" ht="24.75" customHeight="1">
      <c r="B20" s="36" t="s">
        <v>31</v>
      </c>
      <c r="C20" s="58">
        <v>14127</v>
      </c>
      <c r="D20" s="58">
        <v>164</v>
      </c>
      <c r="E20" s="14">
        <v>556</v>
      </c>
      <c r="F20" s="39">
        <f t="shared" si="0"/>
        <v>14847</v>
      </c>
      <c r="G20" s="1"/>
      <c r="H20" s="24"/>
      <c r="K20" s="42"/>
      <c r="L20" s="43"/>
      <c r="M20" s="44"/>
      <c r="N20" s="45"/>
      <c r="O20" s="45"/>
      <c r="P20" s="44"/>
      <c r="Q20" s="42"/>
    </row>
    <row r="21" spans="2:17" ht="24.75" customHeight="1">
      <c r="B21" s="36" t="s">
        <v>32</v>
      </c>
      <c r="C21" s="58">
        <v>13079</v>
      </c>
      <c r="D21" s="58">
        <v>99</v>
      </c>
      <c r="E21" s="14">
        <v>365</v>
      </c>
      <c r="F21" s="39">
        <f t="shared" si="0"/>
        <v>13543</v>
      </c>
      <c r="G21" s="1"/>
      <c r="H21" s="24"/>
      <c r="K21" s="42"/>
      <c r="L21" s="43"/>
      <c r="M21" s="44"/>
      <c r="N21" s="45"/>
      <c r="O21" s="45"/>
      <c r="P21" s="44"/>
      <c r="Q21" s="42"/>
    </row>
    <row r="22" spans="2:17" ht="24.75" customHeight="1">
      <c r="B22" s="36" t="s">
        <v>33</v>
      </c>
      <c r="C22" s="58">
        <v>1283</v>
      </c>
      <c r="D22" s="58">
        <v>2015</v>
      </c>
      <c r="E22" s="14">
        <v>16615</v>
      </c>
      <c r="F22" s="39">
        <f t="shared" si="0"/>
        <v>19913</v>
      </c>
      <c r="G22" s="1"/>
      <c r="H22" s="24"/>
      <c r="K22" s="42"/>
      <c r="L22" s="43"/>
      <c r="M22" s="44"/>
      <c r="N22" s="44"/>
      <c r="O22" s="44"/>
      <c r="P22" s="44"/>
      <c r="Q22" s="42"/>
    </row>
    <row r="23" spans="2:17" ht="24.75" customHeight="1">
      <c r="B23" s="36" t="s">
        <v>34</v>
      </c>
      <c r="C23" s="58">
        <v>4882</v>
      </c>
      <c r="D23" s="58">
        <v>47</v>
      </c>
      <c r="E23" s="14">
        <v>2807</v>
      </c>
      <c r="F23" s="39">
        <f t="shared" si="0"/>
        <v>7736</v>
      </c>
      <c r="G23" s="1"/>
      <c r="H23" s="24"/>
      <c r="K23" s="42"/>
      <c r="L23" s="43"/>
      <c r="M23" s="44"/>
      <c r="N23" s="45"/>
      <c r="O23" s="44"/>
      <c r="P23" s="44"/>
      <c r="Q23" s="42"/>
    </row>
    <row r="24" spans="2:17" ht="24.75" customHeight="1">
      <c r="B24" s="36" t="s">
        <v>35</v>
      </c>
      <c r="C24" s="58">
        <v>12175</v>
      </c>
      <c r="D24" s="58">
        <v>102</v>
      </c>
      <c r="E24" s="14">
        <v>516</v>
      </c>
      <c r="F24" s="39">
        <f t="shared" si="0"/>
        <v>12793</v>
      </c>
      <c r="G24" s="1"/>
      <c r="H24" s="24"/>
      <c r="K24" s="42"/>
      <c r="L24" s="43"/>
      <c r="M24" s="44"/>
      <c r="N24" s="45"/>
      <c r="O24" s="45"/>
      <c r="P24" s="44"/>
      <c r="Q24" s="42"/>
    </row>
    <row r="25" spans="2:17" ht="24.75" customHeight="1">
      <c r="B25" s="36" t="s">
        <v>36</v>
      </c>
      <c r="C25" s="58">
        <v>6678</v>
      </c>
      <c r="D25" s="58">
        <v>176</v>
      </c>
      <c r="E25" s="14">
        <v>13024</v>
      </c>
      <c r="F25" s="39">
        <f t="shared" si="0"/>
        <v>19878</v>
      </c>
      <c r="G25" s="1"/>
      <c r="H25" s="24"/>
      <c r="K25" s="42"/>
      <c r="L25" s="43"/>
      <c r="M25" s="44"/>
      <c r="N25" s="45"/>
      <c r="O25" s="44"/>
      <c r="P25" s="44"/>
      <c r="Q25" s="42"/>
    </row>
    <row r="26" spans="2:17" ht="24.75" customHeight="1">
      <c r="B26" s="36" t="s">
        <v>20</v>
      </c>
      <c r="C26" s="58">
        <v>39742</v>
      </c>
      <c r="D26" s="58">
        <v>94</v>
      </c>
      <c r="E26" s="14">
        <v>379</v>
      </c>
      <c r="F26" s="39">
        <f t="shared" si="0"/>
        <v>40215</v>
      </c>
      <c r="G26" s="1"/>
      <c r="H26" s="24"/>
      <c r="K26" s="42"/>
      <c r="L26" s="43"/>
      <c r="M26" s="44"/>
      <c r="N26" s="45"/>
      <c r="O26" s="45"/>
      <c r="P26" s="44"/>
      <c r="Q26" s="42"/>
    </row>
    <row r="27" spans="2:17" ht="24.75" customHeight="1" hidden="1">
      <c r="B27" s="46" t="s">
        <v>18</v>
      </c>
      <c r="C27" s="58"/>
      <c r="D27" s="58"/>
      <c r="E27" s="14"/>
      <c r="F27" s="39">
        <f t="shared" si="0"/>
        <v>0</v>
      </c>
      <c r="G27" s="1"/>
      <c r="H27" s="24"/>
      <c r="K27" s="42"/>
      <c r="L27" s="43"/>
      <c r="M27" s="44"/>
      <c r="N27" s="45"/>
      <c r="O27" s="45"/>
      <c r="P27" s="44"/>
      <c r="Q27" s="42"/>
    </row>
    <row r="28" spans="2:17" ht="24.75" customHeight="1">
      <c r="B28" s="37" t="s">
        <v>19</v>
      </c>
      <c r="C28" s="58">
        <v>6812</v>
      </c>
      <c r="D28" s="58">
        <v>14060</v>
      </c>
      <c r="E28" s="14">
        <v>91058</v>
      </c>
      <c r="F28" s="40">
        <f>C28+D28+E28</f>
        <v>111930</v>
      </c>
      <c r="G28" s="1"/>
      <c r="H28" s="24"/>
      <c r="K28" s="42"/>
      <c r="L28" s="43"/>
      <c r="M28" s="44"/>
      <c r="N28" s="44"/>
      <c r="O28" s="44"/>
      <c r="P28" s="44"/>
      <c r="Q28" s="42"/>
    </row>
    <row r="29" spans="2:17" ht="24.75" customHeight="1" thickBot="1">
      <c r="B29" s="38" t="s">
        <v>5</v>
      </c>
      <c r="C29" s="59">
        <f>SUM(C7:C28)</f>
        <v>487825</v>
      </c>
      <c r="D29" s="59">
        <f>SUM(D7:D28)</f>
        <v>79029</v>
      </c>
      <c r="E29" s="15">
        <f>SUM(E7:E28)</f>
        <v>486235</v>
      </c>
      <c r="F29" s="41">
        <f t="shared" si="0"/>
        <v>1053089</v>
      </c>
      <c r="G29" s="1"/>
      <c r="H29" s="24"/>
      <c r="K29" s="42"/>
      <c r="L29" s="43"/>
      <c r="M29" s="44"/>
      <c r="N29" s="44"/>
      <c r="O29" s="44"/>
      <c r="P29" s="44"/>
      <c r="Q29" s="42"/>
    </row>
    <row r="30" spans="2:17" ht="24.75" customHeight="1">
      <c r="B30" s="54"/>
      <c r="C30" s="24"/>
      <c r="D30" s="24"/>
      <c r="E30" s="25"/>
      <c r="F30" s="25"/>
      <c r="G30" s="1"/>
      <c r="H30" s="42"/>
      <c r="K30" s="42"/>
      <c r="L30" s="43"/>
      <c r="M30" s="44"/>
      <c r="N30" s="44"/>
      <c r="O30" s="44"/>
      <c r="P30" s="44"/>
      <c r="Q30" s="42"/>
    </row>
    <row r="31" spans="2:17" ht="24.75" customHeight="1">
      <c r="B31" s="54"/>
      <c r="C31" s="24"/>
      <c r="D31" s="24"/>
      <c r="E31" s="25"/>
      <c r="F31" s="25"/>
      <c r="G31" s="1"/>
      <c r="H31" s="42"/>
      <c r="K31" s="42"/>
      <c r="L31" s="43"/>
      <c r="M31" s="44"/>
      <c r="N31" s="44"/>
      <c r="O31" s="44"/>
      <c r="P31" s="44"/>
      <c r="Q31" s="42"/>
    </row>
    <row r="32" spans="2:17" ht="9.75" customHeight="1">
      <c r="B32" s="7"/>
      <c r="C32" s="60"/>
      <c r="D32" s="69"/>
      <c r="E32" s="16"/>
      <c r="F32" s="2"/>
      <c r="G32" s="1"/>
      <c r="K32" s="42"/>
      <c r="L32" s="42"/>
      <c r="M32" s="42"/>
      <c r="N32" s="42"/>
      <c r="O32" s="42"/>
      <c r="P32" s="42"/>
      <c r="Q32" s="42"/>
    </row>
    <row r="33" spans="3:17" ht="10.5" customHeight="1">
      <c r="C33" s="61"/>
      <c r="D33" s="61"/>
      <c r="E33" s="17"/>
      <c r="K33" s="42"/>
      <c r="L33" s="42"/>
      <c r="M33" s="42"/>
      <c r="N33" s="42"/>
      <c r="O33" s="42"/>
      <c r="P33" s="42"/>
      <c r="Q33" s="42"/>
    </row>
    <row r="34" spans="2:17" ht="10.5" customHeight="1">
      <c r="B34" s="9"/>
      <c r="K34" s="42"/>
      <c r="L34" s="42"/>
      <c r="M34" s="42"/>
      <c r="N34" s="42"/>
      <c r="O34" s="42"/>
      <c r="P34" s="42"/>
      <c r="Q34" s="42"/>
    </row>
    <row r="35" spans="2:4" s="21" customFormat="1" ht="11.25" customHeight="1">
      <c r="B35" s="8"/>
      <c r="C35" s="62"/>
      <c r="D35" s="62"/>
    </row>
    <row r="36" spans="3:4" s="21" customFormat="1" ht="12.75" customHeight="1">
      <c r="C36" s="62"/>
      <c r="D36" s="62"/>
    </row>
    <row r="37" spans="3:4" s="21" customFormat="1" ht="12.75" customHeight="1">
      <c r="C37" s="62"/>
      <c r="D37" s="62"/>
    </row>
    <row r="38" spans="1:8" s="21" customFormat="1" ht="15.75" customHeight="1">
      <c r="A38" s="48"/>
      <c r="B38" s="49"/>
      <c r="C38" s="63"/>
      <c r="D38" s="70"/>
      <c r="E38" s="50"/>
      <c r="F38" s="48"/>
      <c r="G38" s="48"/>
      <c r="H38" s="48"/>
    </row>
    <row r="39" spans="1:8" s="21" customFormat="1" ht="15.75" customHeight="1">
      <c r="A39" s="48"/>
      <c r="B39" s="49"/>
      <c r="C39" s="63"/>
      <c r="D39" s="70"/>
      <c r="E39" s="50"/>
      <c r="F39" s="48"/>
      <c r="G39" s="48"/>
      <c r="H39" s="48"/>
    </row>
    <row r="40" spans="1:8" s="21" customFormat="1" ht="15.75" customHeight="1">
      <c r="A40" s="48"/>
      <c r="B40" s="73"/>
      <c r="C40" s="73"/>
      <c r="D40" s="73"/>
      <c r="E40" s="73"/>
      <c r="F40" s="73"/>
      <c r="G40" s="53"/>
      <c r="H40" s="49"/>
    </row>
    <row r="41" spans="1:8" s="21" customFormat="1" ht="15.75" customHeight="1">
      <c r="A41" s="48"/>
      <c r="B41" s="55"/>
      <c r="C41" s="55"/>
      <c r="D41" s="55"/>
      <c r="E41" s="55"/>
      <c r="F41" s="55"/>
      <c r="G41" s="53"/>
      <c r="H41" s="49"/>
    </row>
    <row r="42" spans="1:8" s="21" customFormat="1" ht="15.75" customHeight="1">
      <c r="A42" s="48"/>
      <c r="B42" s="55"/>
      <c r="C42" s="55"/>
      <c r="D42" s="55"/>
      <c r="E42" s="55"/>
      <c r="F42" s="55"/>
      <c r="G42" s="53"/>
      <c r="H42" s="49"/>
    </row>
    <row r="43" spans="2:8" ht="15.75">
      <c r="B43" s="55"/>
      <c r="C43" s="64"/>
      <c r="D43" s="64"/>
      <c r="E43" s="47"/>
      <c r="F43" s="47"/>
      <c r="G43" s="8"/>
      <c r="H43" s="49"/>
    </row>
    <row r="44" spans="1:13" s="21" customFormat="1" ht="12.75" customHeight="1">
      <c r="A44" s="48"/>
      <c r="B44" s="49"/>
      <c r="C44" s="65"/>
      <c r="D44" s="65"/>
      <c r="E44" s="51"/>
      <c r="F44" s="49"/>
      <c r="G44" s="49"/>
      <c r="H44" s="49"/>
      <c r="I44" s="52"/>
      <c r="J44" s="52"/>
      <c r="K44" s="52"/>
      <c r="L44" s="52"/>
      <c r="M44" s="52"/>
    </row>
    <row r="47" spans="3:6" ht="10.5" customHeight="1">
      <c r="C47" s="66"/>
      <c r="D47" s="68"/>
      <c r="E47" s="20"/>
      <c r="F47" s="20"/>
    </row>
    <row r="48" spans="2:4" s="21" customFormat="1" ht="10.5" customHeight="1" hidden="1">
      <c r="B48" s="9" t="s">
        <v>4</v>
      </c>
      <c r="C48" s="67" t="s">
        <v>13</v>
      </c>
      <c r="D48" s="62"/>
    </row>
    <row r="49" spans="2:7" ht="10.5" customHeight="1">
      <c r="B49" s="20"/>
      <c r="C49" s="68"/>
      <c r="D49" s="68"/>
      <c r="E49" s="20"/>
      <c r="F49" s="20"/>
      <c r="G49" s="20"/>
    </row>
  </sheetData>
  <sheetProtection/>
  <mergeCells count="8">
    <mergeCell ref="B1:F1"/>
    <mergeCell ref="B40:F40"/>
    <mergeCell ref="C2:F3"/>
    <mergeCell ref="F4:F6"/>
    <mergeCell ref="E4:E6"/>
    <mergeCell ref="D4:D6"/>
    <mergeCell ref="C4:C6"/>
    <mergeCell ref="B2:B6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7.125" style="0" customWidth="1"/>
  </cols>
  <sheetData>
    <row r="1" spans="2:5" ht="22.5">
      <c r="B1" s="29" t="s">
        <v>11</v>
      </c>
      <c r="C1" s="29" t="s">
        <v>12</v>
      </c>
      <c r="D1" s="30" t="s">
        <v>0</v>
      </c>
      <c r="E1" s="29" t="s">
        <v>1</v>
      </c>
    </row>
    <row r="2" spans="1:11" ht="12.75">
      <c r="A2" s="4"/>
      <c r="B2" s="33">
        <v>30375</v>
      </c>
      <c r="C2" s="33">
        <v>1241</v>
      </c>
      <c r="D2" s="33">
        <v>36831</v>
      </c>
      <c r="E2" s="34">
        <f>B2+C2+D2</f>
        <v>68447</v>
      </c>
      <c r="F2" s="26"/>
      <c r="K2" t="s">
        <v>14</v>
      </c>
    </row>
    <row r="3" spans="1:6" ht="12.75">
      <c r="A3" s="31" t="s">
        <v>9</v>
      </c>
      <c r="B3" s="33">
        <f>E3*B14</f>
        <v>17091.984831628943</v>
      </c>
      <c r="C3" s="33">
        <f>E3*C14</f>
        <v>675.0508108339395</v>
      </c>
      <c r="D3" s="33">
        <f>E3*D14</f>
        <v>17487.96435753712</v>
      </c>
      <c r="E3" s="34">
        <v>35255</v>
      </c>
      <c r="F3" s="26"/>
    </row>
    <row r="4" spans="1:17" ht="22.5">
      <c r="A4" s="32" t="s">
        <v>8</v>
      </c>
      <c r="B4" s="33">
        <f>B15*$E$4</f>
        <v>12367.06501315295</v>
      </c>
      <c r="C4" s="33">
        <f>C15*$E$4</f>
        <v>845.6344732556682</v>
      </c>
      <c r="D4" s="33">
        <f>D15*$E$4</f>
        <v>15667.300513591383</v>
      </c>
      <c r="E4" s="34">
        <v>28880</v>
      </c>
      <c r="F4" s="26"/>
      <c r="K4" s="11"/>
      <c r="L4" s="12" t="s">
        <v>11</v>
      </c>
      <c r="M4" s="12" t="s">
        <v>12</v>
      </c>
      <c r="N4" s="13" t="s">
        <v>0</v>
      </c>
      <c r="O4" s="12"/>
      <c r="P4" s="12"/>
      <c r="Q4" s="12" t="s">
        <v>1</v>
      </c>
    </row>
    <row r="5" spans="1:17" ht="12.75">
      <c r="A5" s="32" t="s">
        <v>7</v>
      </c>
      <c r="B5" s="33">
        <f>B16*$E$5</f>
        <v>2042.6655757823685</v>
      </c>
      <c r="C5" s="33">
        <f>C16*$E$5</f>
        <v>51.15483739005932</v>
      </c>
      <c r="D5" s="33">
        <f>D16*$E$5</f>
        <v>2218.179586827572</v>
      </c>
      <c r="E5" s="34">
        <v>4312</v>
      </c>
      <c r="F5" s="26"/>
      <c r="K5" s="11" t="s">
        <v>9</v>
      </c>
      <c r="L5" s="18">
        <v>22661</v>
      </c>
      <c r="M5" s="18">
        <v>895</v>
      </c>
      <c r="N5" s="19">
        <v>23186</v>
      </c>
      <c r="O5" s="18"/>
      <c r="P5" s="18"/>
      <c r="Q5" s="18">
        <f>SUM(L5:N5)</f>
        <v>46742</v>
      </c>
    </row>
    <row r="6" spans="2:17" ht="12.75">
      <c r="B6" s="24"/>
      <c r="C6" s="24"/>
      <c r="D6" s="24"/>
      <c r="E6" s="25"/>
      <c r="F6" s="26"/>
      <c r="K6" s="11" t="s">
        <v>8</v>
      </c>
      <c r="L6" s="18">
        <v>13674</v>
      </c>
      <c r="M6" s="18">
        <v>935</v>
      </c>
      <c r="N6" s="19">
        <v>17323</v>
      </c>
      <c r="O6" s="18"/>
      <c r="P6" s="18"/>
      <c r="Q6" s="18">
        <f>SUM(L6:N6)</f>
        <v>31932</v>
      </c>
    </row>
    <row r="7" spans="11:17" ht="12.75">
      <c r="K7" s="11" t="s">
        <v>7</v>
      </c>
      <c r="L7" s="18">
        <v>2316</v>
      </c>
      <c r="M7" s="18">
        <v>58</v>
      </c>
      <c r="N7" s="19">
        <v>2515</v>
      </c>
      <c r="O7" s="18"/>
      <c r="P7" s="18"/>
      <c r="Q7" s="18">
        <f>SUM(L7:N7)</f>
        <v>4889</v>
      </c>
    </row>
    <row r="8" spans="1:17" ht="22.5">
      <c r="A8" s="11"/>
      <c r="B8" s="12" t="s">
        <v>11</v>
      </c>
      <c r="C8" s="12" t="s">
        <v>12</v>
      </c>
      <c r="D8" s="13" t="s">
        <v>0</v>
      </c>
      <c r="E8" s="12" t="s">
        <v>1</v>
      </c>
      <c r="K8" s="11" t="s">
        <v>10</v>
      </c>
      <c r="L8" s="19">
        <f>SUM(L5:L7)</f>
        <v>38651</v>
      </c>
      <c r="M8" s="19">
        <f>SUM(M5:M7)</f>
        <v>1888</v>
      </c>
      <c r="N8" s="19">
        <f>SUM(N5:N7)</f>
        <v>43024</v>
      </c>
      <c r="O8" s="19"/>
      <c r="P8" s="19"/>
      <c r="Q8" s="18">
        <f>SUM(L8:N8)</f>
        <v>83563</v>
      </c>
    </row>
    <row r="9" spans="1:6" ht="12.75">
      <c r="A9" s="11" t="s">
        <v>9</v>
      </c>
      <c r="B9" s="18">
        <v>22661</v>
      </c>
      <c r="C9" s="18">
        <v>895</v>
      </c>
      <c r="D9" s="19">
        <v>23186</v>
      </c>
      <c r="E9" s="18">
        <f>SUM(B9:D9)</f>
        <v>46742</v>
      </c>
      <c r="F9" s="22">
        <f>E9/$E$12</f>
        <v>0.5593623972332252</v>
      </c>
    </row>
    <row r="10" spans="1:6" ht="12.75">
      <c r="A10" s="11" t="s">
        <v>8</v>
      </c>
      <c r="B10" s="18">
        <v>13674</v>
      </c>
      <c r="C10" s="18">
        <v>935</v>
      </c>
      <c r="D10" s="19">
        <v>17323</v>
      </c>
      <c r="E10" s="18">
        <f>SUM(B10:D10)</f>
        <v>31932</v>
      </c>
      <c r="F10" s="22">
        <f>E10/$E$12</f>
        <v>0.382130847384608</v>
      </c>
    </row>
    <row r="11" spans="1:6" ht="12.75">
      <c r="A11" s="11" t="s">
        <v>7</v>
      </c>
      <c r="B11" s="18">
        <v>2316</v>
      </c>
      <c r="C11" s="18">
        <v>58</v>
      </c>
      <c r="D11" s="19">
        <v>2515</v>
      </c>
      <c r="E11" s="18">
        <f>SUM(B11:D11)</f>
        <v>4889</v>
      </c>
      <c r="F11" s="22">
        <f>E11/$E$12</f>
        <v>0.05850675538216675</v>
      </c>
    </row>
    <row r="12" spans="1:5" ht="12.75">
      <c r="A12" s="11" t="s">
        <v>10</v>
      </c>
      <c r="B12" s="19">
        <f>SUM(B9:B11)</f>
        <v>38651</v>
      </c>
      <c r="C12" s="19">
        <f>SUM(C9:C11)</f>
        <v>1888</v>
      </c>
      <c r="D12" s="19">
        <f>SUM(D9:D11)</f>
        <v>43024</v>
      </c>
      <c r="E12" s="18">
        <f>SUM(B12:D12)</f>
        <v>83563</v>
      </c>
    </row>
    <row r="13" spans="2:5" ht="12.75">
      <c r="B13" s="23"/>
      <c r="C13" s="23"/>
      <c r="D13" s="23"/>
      <c r="E13" s="6"/>
    </row>
    <row r="14" spans="1:5" ht="12.75">
      <c r="A14" s="11" t="s">
        <v>9</v>
      </c>
      <c r="B14" s="27">
        <f>B9/$E$9</f>
        <v>0.48481023490650804</v>
      </c>
      <c r="C14" s="27">
        <f>C9/$E$9</f>
        <v>0.019147661631937016</v>
      </c>
      <c r="D14" s="27">
        <f>D9/$E$9</f>
        <v>0.4960421034615549</v>
      </c>
      <c r="E14" s="27">
        <f>SUM(B14:D14)</f>
        <v>1</v>
      </c>
    </row>
    <row r="15" spans="1:5" ht="12.75">
      <c r="A15" s="11" t="s">
        <v>8</v>
      </c>
      <c r="B15" s="28">
        <f>B10/$E$10</f>
        <v>0.4282224727546035</v>
      </c>
      <c r="C15" s="28">
        <f>C10/$E$10</f>
        <v>0.029280972065639482</v>
      </c>
      <c r="D15" s="28">
        <f>D10/$E$10</f>
        <v>0.542496555179757</v>
      </c>
      <c r="E15" s="27">
        <f>SUM(B15:D15)</f>
        <v>1</v>
      </c>
    </row>
    <row r="16" spans="1:5" ht="12.75">
      <c r="A16" s="11" t="s">
        <v>7</v>
      </c>
      <c r="B16" s="28">
        <f>B11/$E$11</f>
        <v>0.47371650644303537</v>
      </c>
      <c r="C16" s="28">
        <f>C11/$E$11</f>
        <v>0.011863366741664962</v>
      </c>
      <c r="D16" s="28">
        <f>D11/$E$11</f>
        <v>0.5144201268152997</v>
      </c>
      <c r="E16" s="27">
        <f>SUM(B16:D16)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Секиркина Екатерина Витальевна</cp:lastModifiedBy>
  <cp:lastPrinted>2015-10-06T08:29:37Z</cp:lastPrinted>
  <dcterms:created xsi:type="dcterms:W3CDTF">2006-06-21T08:53:27Z</dcterms:created>
  <dcterms:modified xsi:type="dcterms:W3CDTF">2016-01-19T05:54:58Z</dcterms:modified>
  <cp:category/>
  <cp:version/>
  <cp:contentType/>
  <cp:contentStatus/>
</cp:coreProperties>
</file>