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'Прикрепление'!$A$1:$E$146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<sst xmlns="http://schemas.openxmlformats.org/spreadsheetml/2006/main" count="141" uniqueCount="76">
  <si>
    <t>ВСЕГО</t>
  </si>
  <si>
    <t>ИТОГО по СМО</t>
  </si>
  <si>
    <t>СТОМАТОЛОГИИ (взр.)</t>
  </si>
  <si>
    <t>СТОМАТОЛОГИИ (дети)</t>
  </si>
  <si>
    <t>МАКС-М</t>
  </si>
  <si>
    <t>Медика -Томск</t>
  </si>
  <si>
    <t xml:space="preserve">ИТОГО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</si>
  <si>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</si>
  <si>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</si>
  <si>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</si>
  <si>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</si>
  <si>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</si>
  <si>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</si>
  <si>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</si>
  <si>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</si>
  <si>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НУЗ "Узловая пол-ка на ст. Томск-2"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</si>
  <si>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</si>
  <si>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</si>
  <si>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</si>
  <si>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</si>
  <si>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</si>
  <si>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</si>
  <si>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ООО "МСЧ 3"</t>
  </si>
  <si>
    <t>ООО "Сибмедцентр"</t>
  </si>
  <si>
    <t>ООО "СИБМЕДЦЕНТР"</t>
  </si>
  <si>
    <t xml:space="preserve">ФКУЗ "МСЧ МВД России по Томской области"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</si>
  <si>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</si>
  <si>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</si>
  <si>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</si>
  <si>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</si>
  <si>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</si>
  <si>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</si>
  <si>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</si>
  <si>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</si>
  <si>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</si>
  <si>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</si>
  <si>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</si>
  <si>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</si>
  <si>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</si>
  <si>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</si>
  <si>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</si>
  <si>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</si>
  <si>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</si>
  <si>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</si>
  <si>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</si>
  <si>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</si>
  <si>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</si>
  <si>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</si>
  <si>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</si>
  <si>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</si>
  <si>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</si>
  <si>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</si>
  <si>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</si>
  <si>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</si>
  <si>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</si>
  <si>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</si>
  <si>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</si>
  <si>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</si>
  <si>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</si>
  <si>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</si>
  <si>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</si>
  <si>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</si>
  <si>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</si>
  <si>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</si>
  <si>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</si>
  <si>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</si>
  <si>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</si>
  <si>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</si>
  <si>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</si>
  <si>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</si>
  <si>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</si>
  <si>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</si>
  <si>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</si>
  <si>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ГБОУ ВПО СибГМУ Минздрава России</t>
  </si>
  <si>
    <t xml:space="preserve">  Численность застрахованных граждан, прикрепленных к медицинским организациям г. Томска, оказывающим первичную медико-санитарную помощь, в разрезе СМО по состоянию на 01.07.2016</t>
  </si>
  <si>
    <t xml:space="preserve">Численность застрахованных граждан, прикрепленных к медицинским организациям муниципальных образований Томской области, оказывающим первичную медико-санитарную помощь,  в разрезе СМО по состоянию на 01.07.2016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</si>
</sst>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right" indent="1"/>
    </xf>
    <xf numFmtId="0" fontId="3" fillId="33" borderId="12" xfId="0" applyFont="1" applyFill="1" applyBorder="1" applyAlignment="1">
      <alignment/>
    </xf>
    <xf numFmtId="0" fontId="4" fillId="33" borderId="14" xfId="0" applyFont="1" applyFill="1" applyBorder="1" applyAlignment="1">
      <alignment horizontal="right" indent="1"/>
    </xf>
    <xf numFmtId="0" fontId="2" fillId="33" borderId="15" xfId="0" applyFont="1" applyFill="1" applyBorder="1" applyAlignment="1">
      <alignment horizontal="right" indent="1"/>
    </xf>
    <xf numFmtId="0" fontId="5" fillId="33" borderId="15" xfId="0" applyFont="1" applyFill="1" applyBorder="1" applyAlignment="1">
      <alignment horizontal="right" indent="1"/>
    </xf>
    <xf numFmtId="0" fontId="4" fillId="33" borderId="15" xfId="0" applyFont="1" applyFill="1" applyBorder="1" applyAlignment="1">
      <alignment horizontal="right" indent="1"/>
    </xf>
    <xf numFmtId="0" fontId="1" fillId="0" borderId="12" xfId="0" applyFont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right" indent="1"/>
    </xf>
    <xf numFmtId="0" fontId="4" fillId="33" borderId="18" xfId="0" applyFont="1" applyFill="1" applyBorder="1" applyAlignment="1">
      <alignment horizontal="right" indent="1"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indent="1"/>
    </xf>
    <xf numFmtId="0" fontId="1" fillId="33" borderId="15" xfId="0" applyFont="1" applyFill="1" applyBorder="1" applyAlignment="1">
      <alignment horizontal="right" indent="1"/>
    </xf>
    <xf numFmtId="0" fontId="1" fillId="33" borderId="14" xfId="0" applyFont="1" applyFill="1" applyBorder="1" applyAlignment="1">
      <alignment horizontal="right" indent="1"/>
    </xf>
    <xf numFmtId="0" fontId="1" fillId="33" borderId="12" xfId="0" applyFont="1" applyFill="1" applyBorder="1" applyAlignment="1">
      <alignment horizontal="right" indent="1"/>
    </xf>
    <xf numFmtId="0" fontId="3" fillId="33" borderId="17" xfId="0" applyFont="1" applyFill="1" applyBorder="1" applyAlignment="1">
      <alignment horizontal="right" indent="1"/>
    </xf>
    <xf numFmtId="0" fontId="4" fillId="33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1" fillId="0" borderId="14" xfId="0" applyFont="1" applyFill="1" applyBorder="1" applyAlignment="1">
      <alignment horizontal="right" indent="1"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right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1" fontId="1" fillId="0" borderId="14" xfId="0" applyNumberFormat="1" applyFont="1" applyFill="1" applyBorder="1" applyAlignment="1">
      <alignment horizontal="right" indent="1"/>
    </xf>
    <xf numFmtId="0" fontId="1" fillId="0" borderId="17" xfId="0" applyFont="1" applyFill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E146"/>
  <sheetViews>
    <sheetView tabSelected="1" zoomScalePageLayoutView="0" workbookViewId="0" topLeftCell="A112">
      <selection activeCell="G76" sqref="G76"/>
    </sheetView>
  </sheetViews>
  <sheetFormatPr defaultColWidth="9.00390625" defaultRowHeight="12.75"/>
  <cols>
    <col min="1" max="1" width="40.75390625" style="1" customWidth="1"/>
    <col min="2" max="2" width="13.25390625" style="41" customWidth="1"/>
    <col min="3" max="3" width="13.375" style="41" customWidth="1"/>
    <col min="4" max="4" width="14.625" style="2" customWidth="1"/>
    <col min="5" max="5" width="20.125" style="1" customWidth="1"/>
    <col min="6" max="9" width="9.125" style="1" customWidth="1"/>
    <col min="10" max="10" width="8.75390625" style="1" customWidth="1"/>
    <col min="11" max="16384" width="9.125" style="1" customWidth="1"/>
  </cols>
  <sheetData>
    <row r="1" spans="1:5" ht="27" customHeight="1" thickBot="1">
      <c r="A1" s="72" t="s">
        <v>74</v>
      </c>
      <c r="B1" s="72"/>
      <c r="C1" s="72"/>
      <c r="D1" s="72"/>
      <c r="E1" s="72"/>
    </row>
    <row r="2" spans="1:5" ht="13.5" customHeight="1" thickBot="1">
      <c r="A2" s="55" t="s">
        <v>14</v>
      </c>
      <c r="B2" s="70" t="s">
        <v>19</v>
      </c>
      <c r="C2" s="71"/>
      <c r="D2" s="71"/>
      <c r="E2" s="58" t="s">
        <v>17</v>
      </c>
    </row>
    <row r="3" spans="1:5" ht="12.75" customHeight="1">
      <c r="A3" s="56"/>
      <c r="B3" s="61" t="s">
        <v>5</v>
      </c>
      <c r="C3" s="65" t="s">
        <v>21</v>
      </c>
      <c r="D3" s="63" t="s">
        <v>4</v>
      </c>
      <c r="E3" s="59"/>
    </row>
    <row r="4" spans="1:5" ht="13.5" customHeight="1" thickBot="1">
      <c r="A4" s="57"/>
      <c r="B4" s="62"/>
      <c r="C4" s="66"/>
      <c r="D4" s="64"/>
      <c r="E4" s="60"/>
    </row>
    <row r="5" spans="1:5" ht="12.75">
      <c r="A5" s="3" t="s">
        <v>2</v>
      </c>
      <c r="B5" s="49"/>
      <c r="C5" s="42"/>
      <c r="D5" s="31"/>
      <c r="E5" s="4"/>
    </row>
    <row r="6" spans="1:5" ht="12" customHeight="1">
      <c r="A6" s="5" t="s">
        <v>26</v>
      </c>
      <c r="B6" s="40">
        <v>97672</v>
      </c>
      <c r="C6" s="39">
        <v>31144</v>
      </c>
      <c r="D6" s="22">
        <v>126355</v>
      </c>
      <c r="E6" s="6">
        <f aca="true" t="shared" si="0" ref="E6:E15">SUM(B6:D6)</f>
        <v>255171</v>
      </c>
    </row>
    <row r="7" spans="1:5" ht="12.75">
      <c r="A7" s="5" t="s">
        <v>27</v>
      </c>
      <c r="B7" s="40">
        <v>7554</v>
      </c>
      <c r="C7" s="39">
        <v>2033</v>
      </c>
      <c r="D7" s="22">
        <v>7868</v>
      </c>
      <c r="E7" s="6">
        <f t="shared" si="0"/>
        <v>17455</v>
      </c>
    </row>
    <row r="8" spans="1:5" ht="12.75">
      <c r="A8" s="5" t="s">
        <v>28</v>
      </c>
      <c r="B8" s="40">
        <v>40421</v>
      </c>
      <c r="C8" s="39">
        <v>8335</v>
      </c>
      <c r="D8" s="22">
        <v>36989</v>
      </c>
      <c r="E8" s="6">
        <f t="shared" si="0"/>
        <v>85745</v>
      </c>
    </row>
    <row r="9" spans="1:5" ht="12.75">
      <c r="A9" s="5" t="s">
        <v>29</v>
      </c>
      <c r="B9" s="40">
        <v>4658</v>
      </c>
      <c r="C9" s="39">
        <v>801</v>
      </c>
      <c r="D9" s="22">
        <v>5577</v>
      </c>
      <c r="E9" s="6">
        <f t="shared" si="0"/>
        <v>11036</v>
      </c>
    </row>
    <row r="10" spans="1:5" ht="12.75">
      <c r="A10" s="5" t="s">
        <v>30</v>
      </c>
      <c r="B10" s="40">
        <v>1251</v>
      </c>
      <c r="C10" s="39">
        <v>157</v>
      </c>
      <c r="D10" s="22">
        <v>3136</v>
      </c>
      <c r="E10" s="6">
        <f t="shared" si="0"/>
        <v>4544</v>
      </c>
    </row>
    <row r="11" spans="1:5" ht="12.75">
      <c r="A11" s="5" t="s">
        <v>31</v>
      </c>
      <c r="B11" s="40">
        <v>5205</v>
      </c>
      <c r="C11" s="39">
        <v>1509</v>
      </c>
      <c r="D11" s="22">
        <v>4432</v>
      </c>
      <c r="E11" s="6">
        <f t="shared" si="0"/>
        <v>11146</v>
      </c>
    </row>
    <row r="12" spans="1:5" ht="12.75">
      <c r="A12" s="5" t="s">
        <v>32</v>
      </c>
      <c r="B12" s="40">
        <v>13382</v>
      </c>
      <c r="C12" s="39">
        <v>1738</v>
      </c>
      <c r="D12" s="22">
        <v>29432</v>
      </c>
      <c r="E12" s="6">
        <f t="shared" si="0"/>
        <v>44552</v>
      </c>
    </row>
    <row r="13" spans="1:5" ht="11.25" customHeight="1">
      <c r="A13" s="5" t="s">
        <v>25</v>
      </c>
      <c r="B13" s="40">
        <v>857</v>
      </c>
      <c r="C13" s="39">
        <v>145</v>
      </c>
      <c r="D13" s="22">
        <v>1341</v>
      </c>
      <c r="E13" s="6">
        <f t="shared" si="0"/>
        <v>2343</v>
      </c>
    </row>
    <row r="14" spans="1:5" ht="12" customHeight="1">
      <c r="A14" s="5" t="s">
        <v>15</v>
      </c>
      <c r="B14" s="40">
        <v>62</v>
      </c>
      <c r="C14" s="39">
        <v>100</v>
      </c>
      <c r="D14" s="22">
        <v>76</v>
      </c>
      <c r="E14" s="6">
        <f t="shared" si="0"/>
        <v>238</v>
      </c>
    </row>
    <row r="15" spans="1:5" ht="14.25" customHeight="1" thickBot="1">
      <c r="A15" s="7" t="s">
        <v>1</v>
      </c>
      <c r="B15" s="32">
        <f>SUM(B6:B14)</f>
        <v>171062</v>
      </c>
      <c r="C15" s="35">
        <f>SUM(C6:C14)</f>
        <v>45962</v>
      </c>
      <c r="D15" s="20">
        <f>SUM(D6:D14)</f>
        <v>215206</v>
      </c>
      <c r="E15" s="6">
        <f t="shared" si="0"/>
        <v>432230</v>
      </c>
    </row>
    <row r="16" spans="1:5" ht="12.75">
      <c r="A16" s="3" t="s">
        <v>3</v>
      </c>
      <c r="B16" s="33"/>
      <c r="C16" s="33"/>
      <c r="D16" s="21"/>
      <c r="E16" s="10"/>
    </row>
    <row r="17" spans="1:5" ht="12.75">
      <c r="A17" s="5" t="s">
        <v>33</v>
      </c>
      <c r="B17" s="40">
        <v>11492</v>
      </c>
      <c r="C17" s="40">
        <v>2304</v>
      </c>
      <c r="D17" s="22">
        <v>24837</v>
      </c>
      <c r="E17" s="8">
        <f>SUM(B17:D17)</f>
        <v>38633</v>
      </c>
    </row>
    <row r="18" spans="1:5" ht="12.75">
      <c r="A18" s="5" t="s">
        <v>34</v>
      </c>
      <c r="B18" s="40">
        <v>14050</v>
      </c>
      <c r="C18" s="40">
        <v>3571</v>
      </c>
      <c r="D18" s="22">
        <v>33324</v>
      </c>
      <c r="E18" s="8">
        <f>SUM(B18:D18)</f>
        <v>50945</v>
      </c>
    </row>
    <row r="19" spans="1:5" ht="12.75">
      <c r="A19" s="5" t="s">
        <v>31</v>
      </c>
      <c r="B19" s="40">
        <v>1491</v>
      </c>
      <c r="C19" s="40">
        <v>282</v>
      </c>
      <c r="D19" s="22">
        <v>2144</v>
      </c>
      <c r="E19" s="8">
        <f>SUM(B19:D19)</f>
        <v>3917</v>
      </c>
    </row>
    <row r="20" spans="1:5" ht="13.5" thickBot="1">
      <c r="A20" s="7" t="s">
        <v>1</v>
      </c>
      <c r="B20" s="32">
        <f>SUM(B17:B19)</f>
        <v>27033</v>
      </c>
      <c r="C20" s="32">
        <f>SUM(C17:C19)</f>
        <v>6157</v>
      </c>
      <c r="D20" s="32">
        <f>SUM(D17:D19)</f>
        <v>60305</v>
      </c>
      <c r="E20" s="8">
        <f>SUM(B20:D20)</f>
        <v>93495</v>
      </c>
    </row>
    <row r="21" spans="1:5" ht="12.75">
      <c r="A21" s="3" t="s">
        <v>13</v>
      </c>
      <c r="B21" s="50"/>
      <c r="C21" s="36"/>
      <c r="D21" s="36"/>
      <c r="E21" s="11"/>
    </row>
    <row r="22" spans="1:5" ht="12.75">
      <c r="A22" s="27" t="s">
        <v>35</v>
      </c>
      <c r="B22" s="39">
        <v>10377</v>
      </c>
      <c r="C22" s="40">
        <v>1598</v>
      </c>
      <c r="D22" s="22">
        <v>14314</v>
      </c>
      <c r="E22" s="8">
        <f aca="true" t="shared" si="1" ref="E22:E33">SUM(B22:D22)</f>
        <v>26289</v>
      </c>
    </row>
    <row r="23" spans="1:5" ht="12.75" customHeight="1">
      <c r="A23" s="27" t="s">
        <v>36</v>
      </c>
      <c r="B23" s="39">
        <v>11424</v>
      </c>
      <c r="C23" s="40">
        <v>6679</v>
      </c>
      <c r="D23" s="22">
        <v>16907</v>
      </c>
      <c r="E23" s="8">
        <f t="shared" si="1"/>
        <v>35010</v>
      </c>
    </row>
    <row r="24" spans="1:5" ht="12.75">
      <c r="A24" s="27" t="s">
        <v>37</v>
      </c>
      <c r="B24" s="39">
        <v>20191</v>
      </c>
      <c r="C24" s="40">
        <v>5875</v>
      </c>
      <c r="D24" s="22">
        <v>26137</v>
      </c>
      <c r="E24" s="8">
        <f t="shared" si="1"/>
        <v>52203</v>
      </c>
    </row>
    <row r="25" spans="1:5" ht="12.75">
      <c r="A25" s="27" t="s">
        <v>38</v>
      </c>
      <c r="B25" s="39">
        <v>11554</v>
      </c>
      <c r="C25" s="40">
        <v>5403</v>
      </c>
      <c r="D25" s="22">
        <v>13571</v>
      </c>
      <c r="E25" s="8">
        <f t="shared" si="1"/>
        <v>30528</v>
      </c>
    </row>
    <row r="26" spans="1:5" ht="12.75">
      <c r="A26" s="27" t="s">
        <v>27</v>
      </c>
      <c r="B26" s="39">
        <v>6851</v>
      </c>
      <c r="C26" s="40">
        <v>1855</v>
      </c>
      <c r="D26" s="22">
        <v>6848</v>
      </c>
      <c r="E26" s="8">
        <f t="shared" si="1"/>
        <v>15554</v>
      </c>
    </row>
    <row r="27" spans="1:5" ht="12" customHeight="1">
      <c r="A27" s="27" t="s">
        <v>28</v>
      </c>
      <c r="B27" s="39">
        <v>27099</v>
      </c>
      <c r="C27" s="40">
        <v>2369</v>
      </c>
      <c r="D27" s="22">
        <v>22033</v>
      </c>
      <c r="E27" s="8">
        <f t="shared" si="1"/>
        <v>51501</v>
      </c>
    </row>
    <row r="28" spans="1:5" ht="12.75">
      <c r="A28" s="27" t="s">
        <v>29</v>
      </c>
      <c r="B28" s="39">
        <v>11562</v>
      </c>
      <c r="C28" s="40">
        <v>3029</v>
      </c>
      <c r="D28" s="22">
        <v>16058</v>
      </c>
      <c r="E28" s="8">
        <f t="shared" si="1"/>
        <v>30649</v>
      </c>
    </row>
    <row r="29" spans="1:5" ht="12.75">
      <c r="A29" s="27" t="s">
        <v>39</v>
      </c>
      <c r="B29" s="39">
        <v>21311</v>
      </c>
      <c r="C29" s="40">
        <v>1834</v>
      </c>
      <c r="D29" s="22">
        <v>20849</v>
      </c>
      <c r="E29" s="8">
        <f t="shared" si="1"/>
        <v>43994</v>
      </c>
    </row>
    <row r="30" spans="1:5" ht="12.75">
      <c r="A30" s="27" t="s">
        <v>30</v>
      </c>
      <c r="B30" s="39">
        <v>1330</v>
      </c>
      <c r="C30" s="40">
        <v>149</v>
      </c>
      <c r="D30" s="22">
        <v>2996</v>
      </c>
      <c r="E30" s="8">
        <f t="shared" si="1"/>
        <v>4475</v>
      </c>
    </row>
    <row r="31" spans="1:5" ht="12.75">
      <c r="A31" s="27" t="s">
        <v>40</v>
      </c>
      <c r="B31" s="39">
        <v>22453</v>
      </c>
      <c r="C31" s="40">
        <v>12344</v>
      </c>
      <c r="D31" s="22">
        <v>24714</v>
      </c>
      <c r="E31" s="8">
        <f t="shared" si="1"/>
        <v>59511</v>
      </c>
    </row>
    <row r="32" spans="1:5" ht="12.75">
      <c r="A32" s="27" t="s">
        <v>41</v>
      </c>
      <c r="B32" s="39">
        <v>6417</v>
      </c>
      <c r="C32" s="40">
        <v>2587</v>
      </c>
      <c r="D32" s="22">
        <v>12576</v>
      </c>
      <c r="E32" s="8">
        <f t="shared" si="1"/>
        <v>21580</v>
      </c>
    </row>
    <row r="33" spans="1:5" ht="12.75" customHeight="1">
      <c r="A33" s="27" t="s">
        <v>22</v>
      </c>
      <c r="B33" s="39">
        <v>4001</v>
      </c>
      <c r="C33" s="40">
        <v>418</v>
      </c>
      <c r="D33" s="22">
        <v>2991</v>
      </c>
      <c r="E33" s="8">
        <f t="shared" si="1"/>
        <v>7410</v>
      </c>
    </row>
    <row r="34" spans="1:5" ht="14.25" customHeight="1">
      <c r="A34" s="27" t="s">
        <v>23</v>
      </c>
      <c r="B34" s="39">
        <v>991</v>
      </c>
      <c r="C34" s="39">
        <v>2</v>
      </c>
      <c r="D34" s="23">
        <v>3</v>
      </c>
      <c r="E34" s="8">
        <f>B34+C34+D34</f>
        <v>996</v>
      </c>
    </row>
    <row r="35" spans="1:5" ht="12.75">
      <c r="A35" s="27" t="s">
        <v>42</v>
      </c>
      <c r="B35" s="39">
        <v>5215</v>
      </c>
      <c r="C35" s="40">
        <v>1470</v>
      </c>
      <c r="D35" s="22">
        <v>4372</v>
      </c>
      <c r="E35" s="8">
        <f aca="true" t="shared" si="2" ref="E35:E47">SUM(B35:D35)</f>
        <v>11057</v>
      </c>
    </row>
    <row r="36" spans="1:5" ht="12.75">
      <c r="A36" s="27" t="s">
        <v>43</v>
      </c>
      <c r="B36" s="39">
        <v>1617</v>
      </c>
      <c r="C36" s="40">
        <v>333</v>
      </c>
      <c r="D36" s="22">
        <v>2466</v>
      </c>
      <c r="E36" s="8">
        <f t="shared" si="2"/>
        <v>4416</v>
      </c>
    </row>
    <row r="37" spans="1:5" ht="12.75">
      <c r="A37" s="27" t="s">
        <v>32</v>
      </c>
      <c r="B37" s="39">
        <v>11889</v>
      </c>
      <c r="C37" s="40">
        <v>1294</v>
      </c>
      <c r="D37" s="22">
        <v>26255</v>
      </c>
      <c r="E37" s="8">
        <f t="shared" si="2"/>
        <v>39438</v>
      </c>
    </row>
    <row r="38" spans="1:5" ht="12.75">
      <c r="A38" s="27" t="s">
        <v>15</v>
      </c>
      <c r="B38" s="39">
        <v>62</v>
      </c>
      <c r="C38" s="40">
        <v>95</v>
      </c>
      <c r="D38" s="22">
        <v>84</v>
      </c>
      <c r="E38" s="8">
        <f t="shared" si="2"/>
        <v>241</v>
      </c>
    </row>
    <row r="39" spans="1:5" ht="12.75">
      <c r="A39" s="28" t="s">
        <v>25</v>
      </c>
      <c r="B39" s="39">
        <v>1539</v>
      </c>
      <c r="C39" s="40">
        <v>197</v>
      </c>
      <c r="D39" s="22">
        <v>2290</v>
      </c>
      <c r="E39" s="8">
        <f t="shared" si="2"/>
        <v>4026</v>
      </c>
    </row>
    <row r="40" spans="1:5" ht="12.75">
      <c r="A40" s="27" t="s">
        <v>16</v>
      </c>
      <c r="B40" s="39">
        <v>8102</v>
      </c>
      <c r="C40" s="40">
        <v>1209</v>
      </c>
      <c r="D40" s="22">
        <v>8113</v>
      </c>
      <c r="E40" s="8">
        <f t="shared" si="2"/>
        <v>17424</v>
      </c>
    </row>
    <row r="41" spans="1:5" ht="12.75">
      <c r="A41" s="27" t="s">
        <v>20</v>
      </c>
      <c r="B41" s="39">
        <v>500</v>
      </c>
      <c r="C41" s="40">
        <v>85</v>
      </c>
      <c r="D41" s="22">
        <v>1543</v>
      </c>
      <c r="E41" s="8">
        <f t="shared" si="2"/>
        <v>2128</v>
      </c>
    </row>
    <row r="42" spans="1:5" ht="12.75">
      <c r="A42" s="27" t="s">
        <v>44</v>
      </c>
      <c r="B42" s="39">
        <v>6169</v>
      </c>
      <c r="C42" s="40">
        <v>1474</v>
      </c>
      <c r="D42" s="22">
        <v>13092</v>
      </c>
      <c r="E42" s="8">
        <f t="shared" si="2"/>
        <v>20735</v>
      </c>
    </row>
    <row r="43" spans="1:5" ht="12.75">
      <c r="A43" s="27" t="s">
        <v>45</v>
      </c>
      <c r="B43" s="39">
        <v>17327</v>
      </c>
      <c r="C43" s="40">
        <v>3164</v>
      </c>
      <c r="D43" s="22">
        <v>40455</v>
      </c>
      <c r="E43" s="8">
        <f t="shared" si="2"/>
        <v>60946</v>
      </c>
    </row>
    <row r="44" spans="1:5" ht="12.75">
      <c r="A44" s="27" t="s">
        <v>46</v>
      </c>
      <c r="B44" s="39">
        <v>819</v>
      </c>
      <c r="C44" s="40">
        <v>61</v>
      </c>
      <c r="D44" s="22">
        <v>738</v>
      </c>
      <c r="E44" s="8">
        <f t="shared" si="2"/>
        <v>1618</v>
      </c>
    </row>
    <row r="45" spans="1:5" s="26" customFormat="1" ht="12.75">
      <c r="A45" s="27" t="s">
        <v>47</v>
      </c>
      <c r="B45" s="51">
        <v>1265</v>
      </c>
      <c r="C45" s="40">
        <v>668</v>
      </c>
      <c r="D45" s="22">
        <v>1857</v>
      </c>
      <c r="E45" s="8">
        <f t="shared" si="2"/>
        <v>3790</v>
      </c>
    </row>
    <row r="46" spans="1:5" s="26" customFormat="1" ht="12.75">
      <c r="A46" s="27" t="s">
        <v>72</v>
      </c>
      <c r="B46" s="51">
        <v>19</v>
      </c>
      <c r="C46" s="40">
        <v>2</v>
      </c>
      <c r="D46" s="22">
        <v>16</v>
      </c>
      <c r="E46" s="8">
        <f t="shared" si="2"/>
        <v>37</v>
      </c>
    </row>
    <row r="47" spans="1:5" s="26" customFormat="1" ht="12.75">
      <c r="A47" s="27" t="s">
        <v>73</v>
      </c>
      <c r="B47" s="51">
        <v>27</v>
      </c>
      <c r="C47" s="39">
        <v>8</v>
      </c>
      <c r="D47" s="23">
        <v>76</v>
      </c>
      <c r="E47" s="8">
        <f t="shared" si="2"/>
        <v>111</v>
      </c>
    </row>
    <row r="48" spans="1:5" ht="13.5" thickBot="1">
      <c r="A48" s="29" t="s">
        <v>11</v>
      </c>
      <c r="B48" s="43">
        <f>SUM(B44:B45)</f>
        <v>2084</v>
      </c>
      <c r="C48" s="43">
        <f>SUM(C44:C45)</f>
        <v>729</v>
      </c>
      <c r="D48" s="43">
        <f>SUM(D44:D45)</f>
        <v>2595</v>
      </c>
      <c r="E48" s="14">
        <f>SUM(E44:E45)</f>
        <v>5408</v>
      </c>
    </row>
    <row r="49" spans="1:5" ht="12.75">
      <c r="A49" s="7" t="s">
        <v>7</v>
      </c>
      <c r="B49" s="35">
        <f>SUM(B22:B31)+B33+B34+B35+B37+B38+B39+B40+B44+B45+B46+B47</f>
        <v>178081</v>
      </c>
      <c r="C49" s="35">
        <f>SUM(C22:C31)+C33+C34+C35+C37+C38+C39+C40+C44+C45+C46+C47</f>
        <v>46559</v>
      </c>
      <c r="D49" s="35">
        <f>SUM(D22:D31)+D33+D34+D35+D37+D38+D39+D40+D44+D45+D46+D47</f>
        <v>211222</v>
      </c>
      <c r="E49" s="8">
        <f>SUM(B49:D49)</f>
        <v>435862</v>
      </c>
    </row>
    <row r="50" spans="1:5" ht="12.75">
      <c r="A50" s="7" t="s">
        <v>8</v>
      </c>
      <c r="B50" s="35">
        <f>SUM(B32+B36+B42+B43+B41)</f>
        <v>32030</v>
      </c>
      <c r="C50" s="35">
        <f>SUM(C32+C36+C42+C43+C41)</f>
        <v>7643</v>
      </c>
      <c r="D50" s="35">
        <f>SUM(D32+D36+D42+D43+D41)</f>
        <v>70132</v>
      </c>
      <c r="E50" s="8">
        <f>B50+C50+D50</f>
        <v>109805</v>
      </c>
    </row>
    <row r="51" spans="1:5" ht="13.5" thickBot="1">
      <c r="A51" s="13" t="s">
        <v>0</v>
      </c>
      <c r="B51" s="34">
        <f>SUM(B49:B50)</f>
        <v>210111</v>
      </c>
      <c r="C51" s="34">
        <f>SUM(C49:C50)</f>
        <v>54202</v>
      </c>
      <c r="D51" s="34">
        <f>SUM(D49:D50)</f>
        <v>281354</v>
      </c>
      <c r="E51" s="14">
        <f>SUM(E49:E50)</f>
        <v>545667</v>
      </c>
    </row>
    <row r="52" spans="1:5" ht="12.75">
      <c r="A52" s="3" t="s">
        <v>9</v>
      </c>
      <c r="B52" s="36"/>
      <c r="C52" s="36"/>
      <c r="D52" s="36"/>
      <c r="E52" s="10"/>
    </row>
    <row r="53" spans="1:5" ht="12.75">
      <c r="A53" s="5" t="s">
        <v>48</v>
      </c>
      <c r="B53" s="40">
        <v>24681</v>
      </c>
      <c r="C53" s="40">
        <v>3466</v>
      </c>
      <c r="D53" s="22">
        <v>34220</v>
      </c>
      <c r="E53" s="8">
        <f aca="true" t="shared" si="3" ref="E53:E61">SUM(B53:D53)</f>
        <v>62367</v>
      </c>
    </row>
    <row r="54" spans="1:5" ht="12.75">
      <c r="A54" s="5" t="s">
        <v>49</v>
      </c>
      <c r="B54" s="40">
        <v>49444</v>
      </c>
      <c r="C54" s="40">
        <v>12870</v>
      </c>
      <c r="D54" s="22">
        <v>64212</v>
      </c>
      <c r="E54" s="8">
        <f t="shared" si="3"/>
        <v>126526</v>
      </c>
    </row>
    <row r="55" spans="1:5" ht="12.75">
      <c r="A55" s="5" t="s">
        <v>50</v>
      </c>
      <c r="B55" s="40">
        <v>34545</v>
      </c>
      <c r="C55" s="40">
        <v>12510</v>
      </c>
      <c r="D55" s="22">
        <v>45211</v>
      </c>
      <c r="E55" s="8">
        <f t="shared" si="3"/>
        <v>92266</v>
      </c>
    </row>
    <row r="56" spans="1:5" ht="12.75">
      <c r="A56" s="5" t="s">
        <v>31</v>
      </c>
      <c r="B56" s="40">
        <v>1936</v>
      </c>
      <c r="C56" s="40">
        <v>625</v>
      </c>
      <c r="D56" s="22">
        <v>1340</v>
      </c>
      <c r="E56" s="8">
        <f t="shared" si="3"/>
        <v>3901</v>
      </c>
    </row>
    <row r="57" spans="1:5" ht="12.75">
      <c r="A57" s="5" t="s">
        <v>18</v>
      </c>
      <c r="B57" s="40">
        <v>10</v>
      </c>
      <c r="C57" s="40">
        <v>1</v>
      </c>
      <c r="D57" s="22">
        <v>7</v>
      </c>
      <c r="E57" s="8">
        <f t="shared" si="3"/>
        <v>18</v>
      </c>
    </row>
    <row r="58" spans="1:5" ht="12.75">
      <c r="A58" s="5" t="s">
        <v>30</v>
      </c>
      <c r="B58" s="40">
        <v>851</v>
      </c>
      <c r="C58" s="40">
        <v>89</v>
      </c>
      <c r="D58" s="22">
        <v>1499</v>
      </c>
      <c r="E58" s="8">
        <f t="shared" si="3"/>
        <v>2439</v>
      </c>
    </row>
    <row r="59" spans="1:5" ht="13.5" customHeight="1">
      <c r="A59" s="5" t="s">
        <v>15</v>
      </c>
      <c r="B59" s="40">
        <v>27</v>
      </c>
      <c r="C59" s="40">
        <v>36</v>
      </c>
      <c r="D59" s="22">
        <v>49</v>
      </c>
      <c r="E59" s="8">
        <f t="shared" si="3"/>
        <v>112</v>
      </c>
    </row>
    <row r="60" spans="1:5" ht="13.5" customHeight="1">
      <c r="A60" s="12" t="s">
        <v>25</v>
      </c>
      <c r="B60" s="40">
        <v>457</v>
      </c>
      <c r="C60" s="40">
        <v>39</v>
      </c>
      <c r="D60" s="22">
        <v>600</v>
      </c>
      <c r="E60" s="8">
        <f t="shared" si="3"/>
        <v>1096</v>
      </c>
    </row>
    <row r="61" spans="1:5" ht="12.75">
      <c r="A61" s="5" t="s">
        <v>24</v>
      </c>
      <c r="B61" s="40">
        <v>363</v>
      </c>
      <c r="C61" s="39">
        <v>1</v>
      </c>
      <c r="D61" s="23">
        <v>2</v>
      </c>
      <c r="E61" s="8">
        <f t="shared" si="3"/>
        <v>366</v>
      </c>
    </row>
    <row r="62" spans="1:5" ht="13.5" thickBot="1">
      <c r="A62" s="13" t="s">
        <v>10</v>
      </c>
      <c r="B62" s="34">
        <f>SUM(B53:B61)</f>
        <v>112314</v>
      </c>
      <c r="C62" s="34">
        <f>SUM(C53:C61)</f>
        <v>29637</v>
      </c>
      <c r="D62" s="34">
        <f>SUM(D53:D61)</f>
        <v>147140</v>
      </c>
      <c r="E62" s="24">
        <f>SUM(E53:E61)</f>
        <v>289091</v>
      </c>
    </row>
    <row r="63" spans="1:5" ht="12.75">
      <c r="A63" s="16"/>
      <c r="B63" s="44"/>
      <c r="C63" s="44"/>
      <c r="D63" s="25"/>
      <c r="E63" s="25"/>
    </row>
    <row r="64" spans="1:5" ht="12.75">
      <c r="A64" s="16"/>
      <c r="B64" s="44"/>
      <c r="C64" s="44"/>
      <c r="D64" s="25"/>
      <c r="E64" s="25"/>
    </row>
    <row r="65" spans="1:5" ht="12.75">
      <c r="A65" s="16"/>
      <c r="B65" s="44"/>
      <c r="C65" s="44"/>
      <c r="D65" s="25"/>
      <c r="E65" s="25"/>
    </row>
    <row r="66" spans="1:5" ht="12.75">
      <c r="A66" s="16"/>
      <c r="B66" s="44"/>
      <c r="C66" s="44"/>
      <c r="D66" s="25"/>
      <c r="E66" s="25"/>
    </row>
    <row r="67" spans="1:5" ht="12.75">
      <c r="A67" s="16"/>
      <c r="B67" s="44"/>
      <c r="C67" s="44"/>
      <c r="D67" s="25"/>
      <c r="E67" s="25"/>
    </row>
    <row r="68" spans="1:5" ht="12.75">
      <c r="A68" s="16"/>
      <c r="B68" s="44"/>
      <c r="C68" s="44"/>
      <c r="D68" s="25"/>
      <c r="E68" s="25"/>
    </row>
    <row r="69" spans="1:5" ht="12.75">
      <c r="A69" s="16"/>
      <c r="B69" s="44"/>
      <c r="C69" s="44"/>
      <c r="D69" s="25"/>
      <c r="E69" s="25"/>
    </row>
    <row r="70" spans="1:5" ht="12.75">
      <c r="A70" s="16"/>
      <c r="B70" s="44"/>
      <c r="C70" s="44"/>
      <c r="D70" s="25"/>
      <c r="E70" s="25"/>
    </row>
    <row r="71" spans="1:5" ht="39.75" customHeight="1" thickBot="1">
      <c r="A71" s="73" t="s">
        <v>75</v>
      </c>
      <c r="B71" s="73"/>
      <c r="C71" s="73"/>
      <c r="D71" s="73"/>
      <c r="E71" s="73"/>
    </row>
    <row r="72" spans="1:5" ht="13.5" customHeight="1" thickBot="1">
      <c r="A72" s="55" t="s">
        <v>14</v>
      </c>
      <c r="B72" s="70" t="s">
        <v>19</v>
      </c>
      <c r="C72" s="71"/>
      <c r="D72" s="71"/>
      <c r="E72" s="58" t="s">
        <v>17</v>
      </c>
    </row>
    <row r="73" spans="1:5" ht="12.75" customHeight="1">
      <c r="A73" s="56"/>
      <c r="B73" s="61" t="s">
        <v>5</v>
      </c>
      <c r="C73" s="65" t="s">
        <v>21</v>
      </c>
      <c r="D73" s="67" t="s">
        <v>4</v>
      </c>
      <c r="E73" s="59"/>
    </row>
    <row r="74" spans="1:5" ht="12.75">
      <c r="A74" s="56"/>
      <c r="B74" s="61"/>
      <c r="C74" s="69"/>
      <c r="D74" s="67"/>
      <c r="E74" s="59"/>
    </row>
    <row r="75" spans="1:5" ht="13.5" thickBot="1">
      <c r="A75" s="57"/>
      <c r="B75" s="62"/>
      <c r="C75" s="66"/>
      <c r="D75" s="68"/>
      <c r="E75" s="60"/>
    </row>
    <row r="76" spans="1:5" ht="12.75">
      <c r="A76" s="54" t="s">
        <v>13</v>
      </c>
      <c r="B76" s="37"/>
      <c r="C76" s="37"/>
      <c r="D76" s="37"/>
      <c r="E76" s="17"/>
    </row>
    <row r="77" spans="1:5" ht="12.75">
      <c r="A77" s="18" t="s">
        <v>71</v>
      </c>
      <c r="B77" s="40">
        <v>12943</v>
      </c>
      <c r="C77" s="40">
        <v>446</v>
      </c>
      <c r="D77" s="22">
        <v>13651</v>
      </c>
      <c r="E77" s="8">
        <f aca="true" t="shared" si="4" ref="E77:E98">SUM(B77:D77)</f>
        <v>27040</v>
      </c>
    </row>
    <row r="78" spans="1:5" ht="12.75">
      <c r="A78" s="18" t="s">
        <v>53</v>
      </c>
      <c r="B78" s="40">
        <v>8951</v>
      </c>
      <c r="C78" s="40">
        <v>1650</v>
      </c>
      <c r="D78" s="22">
        <v>9830</v>
      </c>
      <c r="E78" s="8">
        <f t="shared" si="4"/>
        <v>20431</v>
      </c>
    </row>
    <row r="79" spans="1:5" ht="12.75" customHeight="1">
      <c r="A79" s="18" t="s">
        <v>51</v>
      </c>
      <c r="B79" s="40">
        <v>15332</v>
      </c>
      <c r="C79" s="40">
        <v>435</v>
      </c>
      <c r="D79" s="22">
        <v>15887</v>
      </c>
      <c r="E79" s="8">
        <f t="shared" si="4"/>
        <v>31654</v>
      </c>
    </row>
    <row r="80" spans="1:5" ht="12" customHeight="1">
      <c r="A80" s="18" t="s">
        <v>52</v>
      </c>
      <c r="B80" s="40">
        <v>17886</v>
      </c>
      <c r="C80" s="40">
        <v>1249</v>
      </c>
      <c r="D80" s="22">
        <v>16875</v>
      </c>
      <c r="E80" s="8">
        <f t="shared" si="4"/>
        <v>36010</v>
      </c>
    </row>
    <row r="81" spans="1:5" ht="12.75">
      <c r="A81" s="18" t="s">
        <v>54</v>
      </c>
      <c r="B81" s="40">
        <v>8189</v>
      </c>
      <c r="C81" s="40">
        <v>21</v>
      </c>
      <c r="D81" s="22">
        <v>23</v>
      </c>
      <c r="E81" s="8">
        <f t="shared" si="4"/>
        <v>8233</v>
      </c>
    </row>
    <row r="82" spans="1:5" ht="14.25" customHeight="1">
      <c r="A82" s="18" t="s">
        <v>55</v>
      </c>
      <c r="B82" s="40">
        <v>13969</v>
      </c>
      <c r="C82" s="40">
        <v>1058</v>
      </c>
      <c r="D82" s="22">
        <v>387</v>
      </c>
      <c r="E82" s="8">
        <f t="shared" si="4"/>
        <v>15414</v>
      </c>
    </row>
    <row r="83" spans="1:5" ht="13.5" customHeight="1">
      <c r="A83" s="18" t="s">
        <v>56</v>
      </c>
      <c r="B83" s="40">
        <v>4668</v>
      </c>
      <c r="C83" s="40">
        <v>4382</v>
      </c>
      <c r="D83" s="22">
        <v>6286</v>
      </c>
      <c r="E83" s="8">
        <f t="shared" si="4"/>
        <v>15336</v>
      </c>
    </row>
    <row r="84" spans="1:5" ht="14.25" customHeight="1">
      <c r="A84" s="18" t="s">
        <v>57</v>
      </c>
      <c r="B84" s="40">
        <v>10376</v>
      </c>
      <c r="C84" s="40">
        <v>37</v>
      </c>
      <c r="D84" s="22">
        <v>3150</v>
      </c>
      <c r="E84" s="8">
        <f t="shared" si="4"/>
        <v>13563</v>
      </c>
    </row>
    <row r="85" spans="1:5" ht="12.75">
      <c r="A85" s="18" t="s">
        <v>58</v>
      </c>
      <c r="B85" s="40">
        <v>20748</v>
      </c>
      <c r="C85" s="40">
        <v>156</v>
      </c>
      <c r="D85" s="22">
        <v>328</v>
      </c>
      <c r="E85" s="8">
        <f t="shared" si="4"/>
        <v>21232</v>
      </c>
    </row>
    <row r="86" spans="1:5" ht="12.75">
      <c r="A86" s="18" t="s">
        <v>59</v>
      </c>
      <c r="B86" s="40">
        <v>10278</v>
      </c>
      <c r="C86" s="40">
        <v>54</v>
      </c>
      <c r="D86" s="22">
        <v>8292</v>
      </c>
      <c r="E86" s="8">
        <f t="shared" si="4"/>
        <v>18624</v>
      </c>
    </row>
    <row r="87" spans="1:5" ht="12.75">
      <c r="A87" s="18" t="s">
        <v>60</v>
      </c>
      <c r="B87" s="40">
        <v>39131</v>
      </c>
      <c r="C87" s="40">
        <v>289</v>
      </c>
      <c r="D87" s="22">
        <v>593</v>
      </c>
      <c r="E87" s="8">
        <f t="shared" si="4"/>
        <v>40013</v>
      </c>
    </row>
    <row r="88" spans="1:5" ht="12.75">
      <c r="A88" s="18" t="s">
        <v>61</v>
      </c>
      <c r="B88" s="40">
        <v>12013</v>
      </c>
      <c r="C88" s="40">
        <v>96</v>
      </c>
      <c r="D88" s="22">
        <v>362</v>
      </c>
      <c r="E88" s="8">
        <f t="shared" si="4"/>
        <v>12471</v>
      </c>
    </row>
    <row r="89" spans="1:5" ht="12.75">
      <c r="A89" s="18" t="s">
        <v>62</v>
      </c>
      <c r="B89" s="40">
        <v>13181</v>
      </c>
      <c r="C89" s="40">
        <v>74</v>
      </c>
      <c r="D89" s="22">
        <v>288</v>
      </c>
      <c r="E89" s="8">
        <f t="shared" si="4"/>
        <v>13543</v>
      </c>
    </row>
    <row r="90" spans="1:5" ht="12.75">
      <c r="A90" s="18" t="s">
        <v>63</v>
      </c>
      <c r="B90" s="40">
        <v>12895</v>
      </c>
      <c r="C90" s="40">
        <v>54</v>
      </c>
      <c r="D90" s="22">
        <v>230</v>
      </c>
      <c r="E90" s="8">
        <f t="shared" si="4"/>
        <v>13179</v>
      </c>
    </row>
    <row r="91" spans="1:5" ht="12.75">
      <c r="A91" s="18" t="s">
        <v>64</v>
      </c>
      <c r="B91" s="40">
        <v>753</v>
      </c>
      <c r="C91" s="40">
        <v>2016</v>
      </c>
      <c r="D91" s="22">
        <v>14795</v>
      </c>
      <c r="E91" s="8">
        <f t="shared" si="4"/>
        <v>17564</v>
      </c>
    </row>
    <row r="92" spans="1:5" ht="12.75">
      <c r="A92" s="18" t="s">
        <v>65</v>
      </c>
      <c r="B92" s="40">
        <v>4391</v>
      </c>
      <c r="C92" s="40">
        <v>32</v>
      </c>
      <c r="D92" s="22">
        <v>2305</v>
      </c>
      <c r="E92" s="8">
        <f t="shared" si="4"/>
        <v>6728</v>
      </c>
    </row>
    <row r="93" spans="1:5" ht="12.75">
      <c r="A93" s="18" t="s">
        <v>66</v>
      </c>
      <c r="B93" s="40">
        <v>10455</v>
      </c>
      <c r="C93" s="40">
        <v>32</v>
      </c>
      <c r="D93" s="22">
        <v>193</v>
      </c>
      <c r="E93" s="8">
        <f t="shared" si="4"/>
        <v>10680</v>
      </c>
    </row>
    <row r="94" spans="1:5" ht="12.75">
      <c r="A94" s="18" t="s">
        <v>67</v>
      </c>
      <c r="B94" s="40">
        <v>6527</v>
      </c>
      <c r="C94" s="40">
        <v>79</v>
      </c>
      <c r="D94" s="22">
        <v>11834</v>
      </c>
      <c r="E94" s="8">
        <f t="shared" si="4"/>
        <v>18440</v>
      </c>
    </row>
    <row r="95" spans="1:5" ht="12.75">
      <c r="A95" s="18" t="s">
        <v>68</v>
      </c>
      <c r="B95" s="52">
        <v>38892</v>
      </c>
      <c r="C95" s="40">
        <v>50</v>
      </c>
      <c r="D95" s="22">
        <v>298</v>
      </c>
      <c r="E95" s="8">
        <f t="shared" si="4"/>
        <v>39240</v>
      </c>
    </row>
    <row r="96" spans="1:5" ht="14.25" customHeight="1">
      <c r="A96" s="18" t="s">
        <v>70</v>
      </c>
      <c r="B96" s="40">
        <v>8482</v>
      </c>
      <c r="C96" s="40">
        <v>14515</v>
      </c>
      <c r="D96" s="22">
        <v>91135</v>
      </c>
      <c r="E96" s="8">
        <f t="shared" si="4"/>
        <v>114132</v>
      </c>
    </row>
    <row r="97" spans="1:5" ht="13.5" thickBot="1">
      <c r="A97" s="18" t="s">
        <v>69</v>
      </c>
      <c r="B97" s="40">
        <v>2906</v>
      </c>
      <c r="C97" s="40">
        <v>49</v>
      </c>
      <c r="D97" s="22">
        <v>1634</v>
      </c>
      <c r="E97" s="8">
        <f t="shared" si="4"/>
        <v>4589</v>
      </c>
    </row>
    <row r="98" spans="1:5" ht="13.5" thickBot="1">
      <c r="A98" s="19" t="s">
        <v>6</v>
      </c>
      <c r="B98" s="36">
        <f>SUM(B77:B97)</f>
        <v>272966</v>
      </c>
      <c r="C98" s="38">
        <f>SUM(C77:C97)</f>
        <v>26774</v>
      </c>
      <c r="D98" s="38">
        <f>SUM(D77:D97)</f>
        <v>198376</v>
      </c>
      <c r="E98" s="15">
        <f t="shared" si="4"/>
        <v>498116</v>
      </c>
    </row>
    <row r="99" spans="1:5" ht="12.75">
      <c r="A99" s="54" t="s">
        <v>12</v>
      </c>
      <c r="B99" s="33"/>
      <c r="C99" s="45"/>
      <c r="D99" s="33"/>
      <c r="E99" s="9"/>
    </row>
    <row r="100" spans="1:5" ht="12" customHeight="1">
      <c r="A100" s="18" t="s">
        <v>71</v>
      </c>
      <c r="B100" s="40">
        <v>14054</v>
      </c>
      <c r="C100" s="46">
        <v>643</v>
      </c>
      <c r="D100" s="22">
        <v>14595</v>
      </c>
      <c r="E100" s="8">
        <f aca="true" t="shared" si="5" ref="E100:E121">SUM(B100:D100)</f>
        <v>29292</v>
      </c>
    </row>
    <row r="101" spans="1:5" ht="12.75" customHeight="1">
      <c r="A101" s="18" t="s">
        <v>53</v>
      </c>
      <c r="B101" s="40">
        <v>9545</v>
      </c>
      <c r="C101" s="46">
        <v>1788</v>
      </c>
      <c r="D101" s="22">
        <v>10287</v>
      </c>
      <c r="E101" s="8">
        <f t="shared" si="5"/>
        <v>21620</v>
      </c>
    </row>
    <row r="102" spans="1:5" ht="12.75">
      <c r="A102" s="18" t="s">
        <v>51</v>
      </c>
      <c r="B102" s="40">
        <v>16243</v>
      </c>
      <c r="C102" s="46">
        <v>645</v>
      </c>
      <c r="D102" s="22">
        <v>16732</v>
      </c>
      <c r="E102" s="8">
        <f t="shared" si="5"/>
        <v>33620</v>
      </c>
    </row>
    <row r="103" spans="1:5" ht="12.75">
      <c r="A103" s="18" t="s">
        <v>52</v>
      </c>
      <c r="B103" s="40">
        <v>18649</v>
      </c>
      <c r="C103" s="46">
        <v>1337</v>
      </c>
      <c r="D103" s="22">
        <v>17540</v>
      </c>
      <c r="E103" s="8">
        <f t="shared" si="5"/>
        <v>37526</v>
      </c>
    </row>
    <row r="104" spans="1:5" ht="12.75">
      <c r="A104" s="18" t="s">
        <v>54</v>
      </c>
      <c r="B104" s="40">
        <v>8299</v>
      </c>
      <c r="C104" s="46">
        <v>30</v>
      </c>
      <c r="D104" s="22">
        <v>33</v>
      </c>
      <c r="E104" s="8">
        <f t="shared" si="5"/>
        <v>8362</v>
      </c>
    </row>
    <row r="105" spans="1:5" ht="12" customHeight="1">
      <c r="A105" s="18" t="s">
        <v>55</v>
      </c>
      <c r="B105" s="40">
        <v>14606</v>
      </c>
      <c r="C105" s="46">
        <v>1134</v>
      </c>
      <c r="D105" s="22">
        <v>456</v>
      </c>
      <c r="E105" s="8">
        <f t="shared" si="5"/>
        <v>16196</v>
      </c>
    </row>
    <row r="106" spans="1:5" ht="12.75" customHeight="1">
      <c r="A106" s="18" t="s">
        <v>56</v>
      </c>
      <c r="B106" s="40">
        <v>5002</v>
      </c>
      <c r="C106" s="46">
        <v>4483</v>
      </c>
      <c r="D106" s="22">
        <v>6574</v>
      </c>
      <c r="E106" s="8">
        <f t="shared" si="5"/>
        <v>16059</v>
      </c>
    </row>
    <row r="107" spans="1:5" ht="12.75" customHeight="1">
      <c r="A107" s="18" t="s">
        <v>57</v>
      </c>
      <c r="B107" s="40">
        <v>10811</v>
      </c>
      <c r="C107" s="46">
        <v>120</v>
      </c>
      <c r="D107" s="22">
        <v>3407</v>
      </c>
      <c r="E107" s="8">
        <f t="shared" si="5"/>
        <v>14338</v>
      </c>
    </row>
    <row r="108" spans="1:5" ht="12.75">
      <c r="A108" s="18" t="s">
        <v>58</v>
      </c>
      <c r="B108" s="40">
        <v>21257</v>
      </c>
      <c r="C108" s="46">
        <v>225</v>
      </c>
      <c r="D108" s="22">
        <v>419</v>
      </c>
      <c r="E108" s="8">
        <f t="shared" si="5"/>
        <v>21901</v>
      </c>
    </row>
    <row r="109" spans="1:5" ht="12.75">
      <c r="A109" s="18" t="s">
        <v>59</v>
      </c>
      <c r="B109" s="40">
        <v>10848</v>
      </c>
      <c r="C109" s="46">
        <v>131</v>
      </c>
      <c r="D109" s="22">
        <v>8787</v>
      </c>
      <c r="E109" s="8">
        <f t="shared" si="5"/>
        <v>19766</v>
      </c>
    </row>
    <row r="110" spans="1:5" ht="12.75">
      <c r="A110" s="18" t="s">
        <v>60</v>
      </c>
      <c r="B110" s="40">
        <v>39496</v>
      </c>
      <c r="C110" s="46">
        <v>375</v>
      </c>
      <c r="D110" s="22">
        <v>650</v>
      </c>
      <c r="E110" s="8">
        <f t="shared" si="5"/>
        <v>40521</v>
      </c>
    </row>
    <row r="111" spans="1:5" ht="12.75">
      <c r="A111" s="18" t="s">
        <v>61</v>
      </c>
      <c r="B111" s="40">
        <v>12636</v>
      </c>
      <c r="C111" s="46">
        <v>187</v>
      </c>
      <c r="D111" s="22">
        <v>473</v>
      </c>
      <c r="E111" s="8">
        <f t="shared" si="5"/>
        <v>13296</v>
      </c>
    </row>
    <row r="112" spans="1:5" ht="12.75">
      <c r="A112" s="18" t="s">
        <v>62</v>
      </c>
      <c r="B112" s="40">
        <v>13956</v>
      </c>
      <c r="C112" s="46">
        <v>141</v>
      </c>
      <c r="D112" s="22">
        <v>371</v>
      </c>
      <c r="E112" s="8">
        <f t="shared" si="5"/>
        <v>14468</v>
      </c>
    </row>
    <row r="113" spans="1:5" ht="12.75">
      <c r="A113" s="18" t="s">
        <v>63</v>
      </c>
      <c r="B113" s="40">
        <v>13220</v>
      </c>
      <c r="C113" s="46">
        <v>82</v>
      </c>
      <c r="D113" s="22">
        <v>279</v>
      </c>
      <c r="E113" s="8">
        <f t="shared" si="5"/>
        <v>13581</v>
      </c>
    </row>
    <row r="114" spans="1:5" ht="12.75">
      <c r="A114" s="18" t="s">
        <v>64</v>
      </c>
      <c r="B114" s="40">
        <v>1004</v>
      </c>
      <c r="C114" s="46">
        <v>2099</v>
      </c>
      <c r="D114" s="22">
        <v>15230</v>
      </c>
      <c r="E114" s="8">
        <f t="shared" si="5"/>
        <v>18333</v>
      </c>
    </row>
    <row r="115" spans="1:5" ht="12.75">
      <c r="A115" s="18" t="s">
        <v>65</v>
      </c>
      <c r="B115" s="40">
        <v>4584</v>
      </c>
      <c r="C115" s="46">
        <v>48</v>
      </c>
      <c r="D115" s="22">
        <v>2425</v>
      </c>
      <c r="E115" s="8">
        <f t="shared" si="5"/>
        <v>7057</v>
      </c>
    </row>
    <row r="116" spans="1:5" ht="12.75">
      <c r="A116" s="18" t="s">
        <v>66</v>
      </c>
      <c r="B116" s="40">
        <v>11019</v>
      </c>
      <c r="C116" s="46">
        <v>68</v>
      </c>
      <c r="D116" s="22">
        <v>255</v>
      </c>
      <c r="E116" s="8">
        <f t="shared" si="5"/>
        <v>11342</v>
      </c>
    </row>
    <row r="117" spans="1:5" ht="12.75">
      <c r="A117" s="18" t="s">
        <v>67</v>
      </c>
      <c r="B117" s="40">
        <v>7115</v>
      </c>
      <c r="C117" s="46">
        <v>140</v>
      </c>
      <c r="D117" s="22">
        <v>12369</v>
      </c>
      <c r="E117" s="8">
        <f t="shared" si="5"/>
        <v>19624</v>
      </c>
    </row>
    <row r="118" spans="1:5" ht="12.75">
      <c r="A118" s="18" t="s">
        <v>68</v>
      </c>
      <c r="B118" s="40">
        <v>40006</v>
      </c>
      <c r="C118" s="46">
        <v>70</v>
      </c>
      <c r="D118" s="22">
        <v>315</v>
      </c>
      <c r="E118" s="8">
        <f t="shared" si="5"/>
        <v>40391</v>
      </c>
    </row>
    <row r="119" spans="1:5" ht="12.75">
      <c r="A119" s="18" t="s">
        <v>70</v>
      </c>
      <c r="B119" s="40">
        <v>7044</v>
      </c>
      <c r="C119" s="46">
        <v>14433</v>
      </c>
      <c r="D119" s="22">
        <v>90453</v>
      </c>
      <c r="E119" s="8">
        <f t="shared" si="5"/>
        <v>111930</v>
      </c>
    </row>
    <row r="120" spans="1:5" ht="13.5" thickBot="1">
      <c r="A120" s="18" t="s">
        <v>69</v>
      </c>
      <c r="B120" s="53">
        <v>3004</v>
      </c>
      <c r="C120" s="46">
        <v>71</v>
      </c>
      <c r="D120" s="22">
        <v>1717</v>
      </c>
      <c r="E120" s="8">
        <f t="shared" si="5"/>
        <v>4792</v>
      </c>
    </row>
    <row r="121" spans="1:5" ht="13.5" thickBot="1">
      <c r="A121" s="19" t="s">
        <v>6</v>
      </c>
      <c r="B121" s="38">
        <f>SUM(B100:B120)</f>
        <v>282398</v>
      </c>
      <c r="C121" s="38">
        <f>SUM(C100:C120)</f>
        <v>28250</v>
      </c>
      <c r="D121" s="38">
        <f>SUM(D100:D120)</f>
        <v>203367</v>
      </c>
      <c r="E121" s="15">
        <f t="shared" si="5"/>
        <v>514015</v>
      </c>
    </row>
    <row r="122" spans="1:5" ht="12.75">
      <c r="A122" s="54" t="s">
        <v>9</v>
      </c>
      <c r="B122" s="33"/>
      <c r="C122" s="33"/>
      <c r="D122" s="33"/>
      <c r="E122" s="9"/>
    </row>
    <row r="123" spans="1:5" ht="11.25" customHeight="1">
      <c r="A123" s="18" t="s">
        <v>71</v>
      </c>
      <c r="B123" s="40">
        <v>6183</v>
      </c>
      <c r="C123" s="40">
        <v>220</v>
      </c>
      <c r="D123" s="22">
        <v>6574</v>
      </c>
      <c r="E123" s="8">
        <f aca="true" t="shared" si="6" ref="E123:E144">SUM(B123:D123)</f>
        <v>12977</v>
      </c>
    </row>
    <row r="124" spans="1:5" ht="15" customHeight="1">
      <c r="A124" s="18" t="s">
        <v>53</v>
      </c>
      <c r="B124" s="40">
        <v>4524</v>
      </c>
      <c r="C124" s="40">
        <v>818</v>
      </c>
      <c r="D124" s="22">
        <v>4862</v>
      </c>
      <c r="E124" s="8">
        <f t="shared" si="6"/>
        <v>10204</v>
      </c>
    </row>
    <row r="125" spans="1:5" ht="13.5" customHeight="1">
      <c r="A125" s="18" t="s">
        <v>51</v>
      </c>
      <c r="B125" s="40">
        <v>8063</v>
      </c>
      <c r="C125" s="40">
        <v>263</v>
      </c>
      <c r="D125" s="22">
        <v>8246</v>
      </c>
      <c r="E125" s="8">
        <f t="shared" si="6"/>
        <v>16572</v>
      </c>
    </row>
    <row r="126" spans="1:5" ht="12.75">
      <c r="A126" s="18" t="s">
        <v>52</v>
      </c>
      <c r="B126" s="40">
        <v>9585</v>
      </c>
      <c r="C126" s="40">
        <v>717</v>
      </c>
      <c r="D126" s="22">
        <v>9312</v>
      </c>
      <c r="E126" s="8">
        <f t="shared" si="6"/>
        <v>19614</v>
      </c>
    </row>
    <row r="127" spans="1:5" ht="12.75">
      <c r="A127" s="18" t="s">
        <v>54</v>
      </c>
      <c r="B127" s="40">
        <v>4251</v>
      </c>
      <c r="C127" s="40">
        <v>6</v>
      </c>
      <c r="D127" s="22">
        <v>10</v>
      </c>
      <c r="E127" s="8">
        <f t="shared" si="6"/>
        <v>4267</v>
      </c>
    </row>
    <row r="128" spans="1:5" ht="13.5" customHeight="1">
      <c r="A128" s="18" t="s">
        <v>55</v>
      </c>
      <c r="B128" s="40">
        <v>7578</v>
      </c>
      <c r="C128" s="40">
        <v>638</v>
      </c>
      <c r="D128" s="22">
        <v>205</v>
      </c>
      <c r="E128" s="8">
        <f t="shared" si="6"/>
        <v>8421</v>
      </c>
    </row>
    <row r="129" spans="1:5" ht="13.5" customHeight="1">
      <c r="A129" s="18" t="s">
        <v>56</v>
      </c>
      <c r="B129" s="40">
        <v>2421</v>
      </c>
      <c r="C129" s="40">
        <v>2424</v>
      </c>
      <c r="D129" s="22">
        <v>3355</v>
      </c>
      <c r="E129" s="8">
        <f t="shared" si="6"/>
        <v>8200</v>
      </c>
    </row>
    <row r="130" spans="1:5" ht="12.75" customHeight="1">
      <c r="A130" s="18" t="s">
        <v>57</v>
      </c>
      <c r="B130" s="40">
        <v>5748</v>
      </c>
      <c r="C130" s="40">
        <v>54</v>
      </c>
      <c r="D130" s="22">
        <v>1680</v>
      </c>
      <c r="E130" s="8">
        <f t="shared" si="6"/>
        <v>7482</v>
      </c>
    </row>
    <row r="131" spans="1:5" ht="12.75">
      <c r="A131" s="18" t="s">
        <v>58</v>
      </c>
      <c r="B131" s="40">
        <v>11052</v>
      </c>
      <c r="C131" s="40">
        <v>80</v>
      </c>
      <c r="D131" s="22">
        <v>163</v>
      </c>
      <c r="E131" s="8">
        <f t="shared" si="6"/>
        <v>11295</v>
      </c>
    </row>
    <row r="132" spans="1:5" ht="12.75">
      <c r="A132" s="18" t="s">
        <v>59</v>
      </c>
      <c r="B132" s="40">
        <v>5552</v>
      </c>
      <c r="C132" s="40">
        <v>52</v>
      </c>
      <c r="D132" s="22">
        <v>4577</v>
      </c>
      <c r="E132" s="8">
        <f t="shared" si="6"/>
        <v>10181</v>
      </c>
    </row>
    <row r="133" spans="1:5" ht="12.75">
      <c r="A133" s="18" t="s">
        <v>60</v>
      </c>
      <c r="B133" s="40">
        <v>21005</v>
      </c>
      <c r="C133" s="40">
        <v>126</v>
      </c>
      <c r="D133" s="22">
        <v>257</v>
      </c>
      <c r="E133" s="8">
        <f t="shared" si="6"/>
        <v>21388</v>
      </c>
    </row>
    <row r="134" spans="1:5" ht="12.75">
      <c r="A134" s="18" t="s">
        <v>61</v>
      </c>
      <c r="B134" s="40">
        <v>6648</v>
      </c>
      <c r="C134" s="40">
        <v>70</v>
      </c>
      <c r="D134" s="22">
        <v>202</v>
      </c>
      <c r="E134" s="8">
        <f t="shared" si="6"/>
        <v>6920</v>
      </c>
    </row>
    <row r="135" spans="1:5" ht="12.75">
      <c r="A135" s="18" t="s">
        <v>62</v>
      </c>
      <c r="B135" s="40">
        <v>7568</v>
      </c>
      <c r="C135" s="40">
        <v>51</v>
      </c>
      <c r="D135" s="22">
        <v>168</v>
      </c>
      <c r="E135" s="8">
        <f t="shared" si="6"/>
        <v>7787</v>
      </c>
    </row>
    <row r="136" spans="1:5" ht="12.75">
      <c r="A136" s="18" t="s">
        <v>63</v>
      </c>
      <c r="B136" s="40">
        <v>6959</v>
      </c>
      <c r="C136" s="40">
        <v>31</v>
      </c>
      <c r="D136" s="22">
        <v>133</v>
      </c>
      <c r="E136" s="8">
        <f t="shared" si="6"/>
        <v>7123</v>
      </c>
    </row>
    <row r="137" spans="1:5" ht="12.75">
      <c r="A137" s="18" t="s">
        <v>64</v>
      </c>
      <c r="B137" s="40">
        <v>464</v>
      </c>
      <c r="C137" s="40">
        <v>1121</v>
      </c>
      <c r="D137" s="22">
        <v>7859</v>
      </c>
      <c r="E137" s="8">
        <f t="shared" si="6"/>
        <v>9444</v>
      </c>
    </row>
    <row r="138" spans="1:5" ht="12.75">
      <c r="A138" s="18" t="s">
        <v>65</v>
      </c>
      <c r="B138" s="40">
        <v>2328</v>
      </c>
      <c r="C138" s="40">
        <v>15</v>
      </c>
      <c r="D138" s="22">
        <v>1227</v>
      </c>
      <c r="E138" s="8">
        <f t="shared" si="6"/>
        <v>3570</v>
      </c>
    </row>
    <row r="139" spans="1:5" ht="12.75">
      <c r="A139" s="18" t="s">
        <v>66</v>
      </c>
      <c r="B139" s="40">
        <v>5694</v>
      </c>
      <c r="C139" s="40">
        <v>28</v>
      </c>
      <c r="D139" s="22">
        <v>98</v>
      </c>
      <c r="E139" s="8">
        <f t="shared" si="6"/>
        <v>5820</v>
      </c>
    </row>
    <row r="140" spans="1:5" ht="12.75">
      <c r="A140" s="18" t="s">
        <v>67</v>
      </c>
      <c r="B140" s="40">
        <v>3473</v>
      </c>
      <c r="C140" s="40">
        <v>54</v>
      </c>
      <c r="D140" s="22">
        <v>6347</v>
      </c>
      <c r="E140" s="8">
        <f t="shared" si="6"/>
        <v>9874</v>
      </c>
    </row>
    <row r="141" spans="1:5" ht="12.75">
      <c r="A141" s="18" t="s">
        <v>68</v>
      </c>
      <c r="B141" s="40">
        <v>20668</v>
      </c>
      <c r="C141" s="40">
        <v>36</v>
      </c>
      <c r="D141" s="22">
        <v>134</v>
      </c>
      <c r="E141" s="8">
        <f t="shared" si="6"/>
        <v>20838</v>
      </c>
    </row>
    <row r="142" spans="1:5" ht="12.75">
      <c r="A142" s="18" t="s">
        <v>70</v>
      </c>
      <c r="B142" s="40">
        <v>4377</v>
      </c>
      <c r="C142" s="40">
        <v>7408</v>
      </c>
      <c r="D142" s="22">
        <v>50818</v>
      </c>
      <c r="E142" s="8">
        <f t="shared" si="6"/>
        <v>62603</v>
      </c>
    </row>
    <row r="143" spans="1:5" ht="13.5" thickBot="1">
      <c r="A143" s="18" t="s">
        <v>69</v>
      </c>
      <c r="B143" s="40">
        <v>1588</v>
      </c>
      <c r="C143" s="40">
        <v>29</v>
      </c>
      <c r="D143" s="22">
        <v>752</v>
      </c>
      <c r="E143" s="8">
        <f t="shared" si="6"/>
        <v>2369</v>
      </c>
    </row>
    <row r="144" spans="1:5" ht="13.5" thickBot="1">
      <c r="A144" s="19" t="s">
        <v>6</v>
      </c>
      <c r="B144" s="38">
        <f>SUM(B123:B143)</f>
        <v>145729</v>
      </c>
      <c r="C144" s="38">
        <f>SUM(C123:C143)</f>
        <v>14241</v>
      </c>
      <c r="D144" s="38">
        <f>D123+D124+D125+D126+D127+D128+D129+D130+D131+D132+D133+D134+D135+D136+D137+D138+D139+D140+D141+D142+D143</f>
        <v>106979</v>
      </c>
      <c r="E144" s="15">
        <f t="shared" si="6"/>
        <v>266949</v>
      </c>
    </row>
    <row r="145" spans="2:4" ht="12.75">
      <c r="B145" s="47"/>
      <c r="C145" s="47"/>
      <c r="D145" s="30"/>
    </row>
    <row r="146" spans="2:3" ht="12.75">
      <c r="B146" s="48"/>
      <c r="C146" s="48"/>
    </row>
    <row r="149" ht="18.75" customHeight="1"/>
  </sheetData>
  <sheetProtection/>
  <mergeCells count="14">
    <mergeCell ref="E72:E75"/>
    <mergeCell ref="A1:E1"/>
    <mergeCell ref="B2:D2"/>
    <mergeCell ref="A71:E71"/>
    <mergeCell ref="A2:A4"/>
    <mergeCell ref="E2:E4"/>
    <mergeCell ref="B3:B4"/>
    <mergeCell ref="D3:D4"/>
    <mergeCell ref="C3:C4"/>
    <mergeCell ref="D73:D75"/>
    <mergeCell ref="C73:C75"/>
    <mergeCell ref="B73:B75"/>
    <mergeCell ref="A72:A75"/>
    <mergeCell ref="B72:D72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Секиркина Екатерина Витальевна</cp:lastModifiedBy>
  <cp:lastPrinted>2016-07-06T03:10:33Z</cp:lastPrinted>
  <dcterms:created xsi:type="dcterms:W3CDTF">2000-02-22T04:45:26Z</dcterms:created>
  <dcterms:modified xsi:type="dcterms:W3CDTF">2016-07-08T08:19:45Z</dcterms:modified>
  <cp:category/>
  <cp:version/>
  <cp:contentType/>
  <cp:contentStatus/>
</cp:coreProperties>
</file>