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<sst xmlns="http://schemas.openxmlformats.org/spreadsheetml/2006/main" count="140" uniqueCount="75">
  <si>
    <t>Медицинские организации</t>
  </si>
  <si>
    <t>Прикреплено граждан в разрезе СМО</t>
  </si>
  <si>
    <t xml:space="preserve">Прикрепленная численность для финансирования </t>
  </si>
  <si>
    <t>Медика -Томск</t>
  </si>
  <si>
    <t>СОГАЗ-Мед</t>
  </si>
  <si>
    <t>МАКС-М</t>
  </si>
  <si>
    <t>СТОМАТОЛОГИИ (взр.)</t>
  </si>
  <si>
    <t>ОГБУЗ "СП №1"</t>
  </si>
  <si>
    <t>ОГАУЗ "Поликлиника №8"</t>
  </si>
  <si>
    <t>ОГАУЗ "Поликлиника №10"</t>
  </si>
  <si>
    <t>ОГБУЗ "Больница №2"</t>
  </si>
  <si>
    <t>ОГБУЗ "МСЧ №1"</t>
  </si>
  <si>
    <t>ФГБУЗ Поликлиника ТНЦ СО РАН</t>
  </si>
  <si>
    <t>ОГАУЗ "Межвузовская больница"</t>
  </si>
  <si>
    <t xml:space="preserve">ФКУЗ "МСЧ МВД России по Томской области" </t>
  </si>
  <si>
    <t>НУЗ "Узловая пол-ка на ст. Томск-2"</t>
  </si>
  <si>
    <t>ИТОГО по СМО</t>
  </si>
  <si>
    <t>СТОМАТОЛОГИИ (дети)</t>
  </si>
  <si>
    <t>ОГБУЗ "ДСП №1"</t>
  </si>
  <si>
    <t>ОГБУЗ "ДСП №2"</t>
  </si>
  <si>
    <t>ОСНОВНАЯ ПОЛИКЛИНИКА</t>
  </si>
  <si>
    <t>ОГАУЗ "Поликлиника №1"</t>
  </si>
  <si>
    <t>ОГАУЗ "Поликлиника №3"</t>
  </si>
  <si>
    <t>ОГАУЗ "Поликлиника №4"</t>
  </si>
  <si>
    <t>ОГАУЗ МСЧ "Строитель"</t>
  </si>
  <si>
    <t>ОГАУЗ "ГКБ №3"</t>
  </si>
  <si>
    <t>ОГБУЗ "МСЧ №2" (взр.)</t>
  </si>
  <si>
    <t>ОГБУЗ "МСЧ №2" (дети)</t>
  </si>
  <si>
    <t>ООО "МСЧ 3"</t>
  </si>
  <si>
    <t>ООО "Сибмедцентр"</t>
  </si>
  <si>
    <t>ФГБУЗ Поликлиника ТНЦ СО РАН (взр.)</t>
  </si>
  <si>
    <t>ФГБУЗ Поликлиника ТНЦ СО РАН (дети)</t>
  </si>
  <si>
    <t>ЗАО "ЦСМ" (взр.)</t>
  </si>
  <si>
    <r>
      <t>ЗАО "ЦСМ" (дети</t>
    </r>
    <r>
      <rPr>
        <b/>
        <sz val="10"/>
        <rFont val="Arial"/>
        <family val="2"/>
      </rPr>
      <t>)</t>
    </r>
  </si>
  <si>
    <t>ОГАУЗ "ДГБ №1"</t>
  </si>
  <si>
    <t>ОГАУЗ "ДГБ №2"</t>
  </si>
  <si>
    <t>ОГАУЗ "Поликлиника №10" (ОВП)</t>
  </si>
  <si>
    <t>ОГАУЗ "Поликлиника №3" (ОВП)</t>
  </si>
  <si>
    <t>ООО "Аб ово мед"</t>
  </si>
  <si>
    <t>ИТОГО по ОВП</t>
  </si>
  <si>
    <t>ИТОГО по СМО (взр.)</t>
  </si>
  <si>
    <t>ИТОГО по СМО (дети)</t>
  </si>
  <si>
    <t>ВСЕГО</t>
  </si>
  <si>
    <t>ЖЕНСКИЕ КОНСУЛЬТАЦИИ</t>
  </si>
  <si>
    <t>ОГБУЗ "Роддом №1"</t>
  </si>
  <si>
    <t>ОГБУЗ "Роддом им.Н.А.Семашко"</t>
  </si>
  <si>
    <t>ОГАУЗ "Роддом №4"</t>
  </si>
  <si>
    <t>ЗАО "ЦСМ"</t>
  </si>
  <si>
    <t>ООО "СИБМЕДЦЕНТР"</t>
  </si>
  <si>
    <t>ИТОГО ПО СМО</t>
  </si>
  <si>
    <t>ОГАУЗ "Томская РБ"</t>
  </si>
  <si>
    <t>ОГБУЗ "Лоскутовская РП"</t>
  </si>
  <si>
    <t>ОГБУЗ "СРБ №1"</t>
  </si>
  <si>
    <t>ОГБУЗ "Асиновская РБ"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</si>
  <si>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</si>
  <si>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</si>
  <si>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</si>
  <si>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</si>
  <si>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</si>
  <si>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"Кожевниковская РБ"</t>
  </si>
  <si>
    <t>ОГБУЗ "Колпашевская РБ"</t>
  </si>
  <si>
    <t>ОГБУЗ "Кривошеинская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</si>
  <si>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</si>
  <si>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</si>
  <si>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</si>
  <si>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</si>
  <si>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</si>
  <si>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</si>
  <si>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"Стрежевская ГБ"</t>
  </si>
  <si>
    <t xml:space="preserve">ФГБУ СибФНКЦ ФМБА России </t>
  </si>
  <si>
    <t>ОГБУЗ "Моряковская УБ"</t>
  </si>
  <si>
    <t xml:space="preserve">ИТОГО </t>
  </si>
  <si>
    <t>СТОМАТОЛОГИЯ</t>
  </si>
  <si>
    <t xml:space="preserve">  Численность застрахованных граждан, прикрепленных к медицинским организациям г. Томска, оказывающим первичную медико-санитарную помощь, в разрезе СМО по состоянию на 01.12.2015</t>
  </si>
  <si>
    <t>Численность застрахованных граждан, прикрепленных к медицинским организациям муниципальных образований Томской области, оказывающим первичную медико-санитарную помощь,  в разрезе СМО по состоянию на 01.12.2015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</si>
</sst>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right" indent="1"/>
    </xf>
    <xf numFmtId="0" fontId="0" fillId="0" borderId="11" xfId="0" applyFont="1" applyFill="1" applyBorder="1" applyAlignment="1">
      <alignment horizontal="right" indent="1"/>
    </xf>
    <xf numFmtId="0" fontId="0" fillId="33" borderId="13" xfId="0" applyFont="1" applyFill="1" applyBorder="1" applyAlignment="1">
      <alignment horizontal="right" indent="1"/>
    </xf>
    <xf numFmtId="0" fontId="3" fillId="33" borderId="14" xfId="0" applyFont="1" applyFill="1" applyBorder="1" applyAlignment="1">
      <alignment horizontal="right" indent="1"/>
    </xf>
    <xf numFmtId="0" fontId="1" fillId="33" borderId="11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0" borderId="13" xfId="0" applyFont="1" applyFill="1" applyBorder="1" applyAlignment="1">
      <alignment horizontal="right" indent="1"/>
    </xf>
    <xf numFmtId="0" fontId="1" fillId="0" borderId="11" xfId="0" applyFont="1" applyFill="1" applyBorder="1" applyAlignment="1">
      <alignment horizontal="right" indent="1"/>
    </xf>
    <xf numFmtId="0" fontId="1" fillId="33" borderId="13" xfId="0" applyFont="1" applyFill="1" applyBorder="1" applyAlignment="1">
      <alignment horizontal="right" indent="1"/>
    </xf>
    <xf numFmtId="0" fontId="0" fillId="0" borderId="10" xfId="0" applyFont="1" applyFill="1" applyBorder="1" applyAlignment="1">
      <alignment horizontal="right" indent="1"/>
    </xf>
    <xf numFmtId="0" fontId="0" fillId="33" borderId="10" xfId="0" applyFont="1" applyFill="1" applyBorder="1" applyAlignment="1">
      <alignment horizontal="right" indent="1"/>
    </xf>
    <xf numFmtId="0" fontId="4" fillId="33" borderId="10" xfId="0" applyFont="1" applyFill="1" applyBorder="1" applyAlignment="1">
      <alignment horizontal="right" indent="1"/>
    </xf>
    <xf numFmtId="0" fontId="3" fillId="33" borderId="13" xfId="0" applyFont="1" applyFill="1" applyBorder="1" applyAlignment="1">
      <alignment horizontal="right" indent="1"/>
    </xf>
    <xf numFmtId="0" fontId="1" fillId="0" borderId="10" xfId="0" applyFont="1" applyFill="1" applyBorder="1" applyAlignment="1">
      <alignment horizontal="right" indent="1"/>
    </xf>
    <xf numFmtId="0" fontId="3" fillId="33" borderId="10" xfId="0" applyFont="1" applyFill="1" applyBorder="1" applyAlignment="1">
      <alignment horizontal="right" indent="1"/>
    </xf>
    <xf numFmtId="0" fontId="0" fillId="33" borderId="11" xfId="0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1" fillId="0" borderId="15" xfId="0" applyFont="1" applyFill="1" applyBorder="1" applyAlignment="1">
      <alignment horizontal="right" indent="1"/>
    </xf>
    <xf numFmtId="0" fontId="1" fillId="0" borderId="16" xfId="0" applyFont="1" applyFill="1" applyBorder="1" applyAlignment="1">
      <alignment horizontal="right" indent="1"/>
    </xf>
    <xf numFmtId="0" fontId="3" fillId="33" borderId="16" xfId="0" applyFont="1" applyFill="1" applyBorder="1" applyAlignment="1">
      <alignment horizontal="right" indent="1"/>
    </xf>
    <xf numFmtId="0" fontId="1" fillId="33" borderId="16" xfId="0" applyFont="1" applyFill="1" applyBorder="1" applyAlignment="1">
      <alignment horizontal="right" indent="1"/>
    </xf>
    <xf numFmtId="0" fontId="1" fillId="33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indent="1"/>
    </xf>
    <xf numFmtId="0" fontId="3" fillId="33" borderId="0" xfId="0" applyFont="1" applyFill="1" applyBorder="1" applyAlignment="1">
      <alignment horizontal="right" indent="1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right" indent="1"/>
    </xf>
    <xf numFmtId="0" fontId="1" fillId="0" borderId="17" xfId="0" applyFont="1" applyFill="1" applyBorder="1" applyAlignment="1">
      <alignment horizontal="right" indent="1"/>
    </xf>
    <xf numFmtId="0" fontId="3" fillId="33" borderId="17" xfId="0" applyFont="1" applyFill="1" applyBorder="1" applyAlignment="1">
      <alignment horizontal="right" indent="1"/>
    </xf>
    <xf numFmtId="0" fontId="0" fillId="0" borderId="12" xfId="0" applyFont="1" applyFill="1" applyBorder="1" applyAlignment="1">
      <alignment horizontal="right" indent="1"/>
    </xf>
    <xf numFmtId="0" fontId="2" fillId="33" borderId="10" xfId="0" applyFont="1" applyFill="1" applyBorder="1" applyAlignment="1">
      <alignment horizontal="right" indent="1"/>
    </xf>
    <xf numFmtId="0" fontId="0" fillId="0" borderId="14" xfId="0" applyFont="1" applyFill="1" applyBorder="1" applyAlignment="1">
      <alignment horizontal="right" indent="1"/>
    </xf>
    <xf numFmtId="0" fontId="0" fillId="0" borderId="16" xfId="0" applyFont="1" applyFill="1" applyBorder="1" applyAlignment="1">
      <alignment horizontal="right" indent="1"/>
    </xf>
    <xf numFmtId="0" fontId="1" fillId="33" borderId="0" xfId="0" applyFont="1" applyFill="1" applyAlignment="1">
      <alignment wrapText="1"/>
    </xf>
    <xf numFmtId="0" fontId="1" fillId="0" borderId="18" xfId="0" applyFont="1" applyFill="1" applyBorder="1" applyAlignment="1">
      <alignment horizontal="right" indent="1"/>
    </xf>
    <xf numFmtId="0" fontId="1" fillId="33" borderId="19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21" xfId="0" applyFont="1" applyFill="1" applyBorder="1" applyAlignment="1">
      <alignment horizontal="left"/>
    </xf>
    <xf numFmtId="0" fontId="1" fillId="33" borderId="22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33" borderId="23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8"/>
  <sheetViews>
    <sheetView tabSelected="1" zoomScalePageLayoutView="0" workbookViewId="0" topLeftCell="A43">
      <selection activeCell="M68" sqref="M68"/>
    </sheetView>
  </sheetViews>
  <sheetFormatPr defaultColWidth="9.140625" defaultRowHeight="12.75"/>
  <cols>
    <col min="2" max="2" width="32.57421875" style="0" customWidth="1"/>
    <col min="3" max="3" width="15.140625" style="0" customWidth="1"/>
    <col min="4" max="4" width="14.7109375" style="0" customWidth="1"/>
    <col min="5" max="5" width="12.7109375" style="0" customWidth="1"/>
    <col min="6" max="6" width="18.421875" style="0" customWidth="1"/>
  </cols>
  <sheetData>
    <row r="1" spans="1:8" ht="31.5" customHeight="1" thickBot="1">
      <c r="A1" s="53" t="s">
        <v>73</v>
      </c>
      <c r="B1" s="53"/>
      <c r="C1" s="53"/>
      <c r="D1" s="53"/>
      <c r="E1" s="53"/>
      <c r="F1" s="53"/>
      <c r="G1" s="38"/>
      <c r="H1" s="38"/>
    </row>
    <row r="2" spans="1:6" ht="13.5" customHeight="1" thickBot="1">
      <c r="A2" s="54" t="s">
        <v>0</v>
      </c>
      <c r="B2" s="55"/>
      <c r="C2" s="64" t="s">
        <v>1</v>
      </c>
      <c r="D2" s="65"/>
      <c r="E2" s="65"/>
      <c r="F2" s="66" t="s">
        <v>2</v>
      </c>
    </row>
    <row r="3" spans="1:6" ht="12.75" customHeight="1">
      <c r="A3" s="56"/>
      <c r="B3" s="57"/>
      <c r="C3" s="69" t="s">
        <v>3</v>
      </c>
      <c r="D3" s="71" t="s">
        <v>4</v>
      </c>
      <c r="E3" s="76" t="s">
        <v>5</v>
      </c>
      <c r="F3" s="67"/>
    </row>
    <row r="4" spans="1:6" ht="13.5" thickBot="1">
      <c r="A4" s="58"/>
      <c r="B4" s="59"/>
      <c r="C4" s="70"/>
      <c r="D4" s="73"/>
      <c r="E4" s="77"/>
      <c r="F4" s="68"/>
    </row>
    <row r="5" spans="1:6" ht="12.75">
      <c r="A5" s="48" t="s">
        <v>6</v>
      </c>
      <c r="B5" s="49"/>
      <c r="C5" s="1"/>
      <c r="D5" s="2"/>
      <c r="E5" s="3"/>
      <c r="F5" s="4"/>
    </row>
    <row r="6" spans="1:6" ht="12.75">
      <c r="A6" s="44" t="s">
        <v>7</v>
      </c>
      <c r="B6" s="45"/>
      <c r="C6" s="5">
        <v>98732</v>
      </c>
      <c r="D6" s="6">
        <v>29950</v>
      </c>
      <c r="E6" s="7">
        <v>127369</v>
      </c>
      <c r="F6" s="8">
        <f aca="true" t="shared" si="0" ref="F6:F15">SUM(C6:E6)</f>
        <v>256051</v>
      </c>
    </row>
    <row r="7" spans="1:6" ht="12.75">
      <c r="A7" s="44" t="s">
        <v>8</v>
      </c>
      <c r="B7" s="45"/>
      <c r="C7" s="5">
        <v>7486</v>
      </c>
      <c r="D7" s="6">
        <v>2050</v>
      </c>
      <c r="E7" s="7">
        <v>7952</v>
      </c>
      <c r="F7" s="8">
        <f t="shared" si="0"/>
        <v>17488</v>
      </c>
    </row>
    <row r="8" spans="1:6" ht="12.75">
      <c r="A8" s="44" t="s">
        <v>9</v>
      </c>
      <c r="B8" s="45"/>
      <c r="C8" s="5">
        <v>40385</v>
      </c>
      <c r="D8" s="6">
        <v>7437</v>
      </c>
      <c r="E8" s="7">
        <v>37725</v>
      </c>
      <c r="F8" s="8">
        <f t="shared" si="0"/>
        <v>85547</v>
      </c>
    </row>
    <row r="9" spans="1:6" ht="12.75">
      <c r="A9" s="44" t="s">
        <v>10</v>
      </c>
      <c r="B9" s="45"/>
      <c r="C9" s="5">
        <v>4652</v>
      </c>
      <c r="D9" s="6">
        <v>806</v>
      </c>
      <c r="E9" s="7">
        <v>5489</v>
      </c>
      <c r="F9" s="8">
        <f t="shared" si="0"/>
        <v>10947</v>
      </c>
    </row>
    <row r="10" spans="1:6" ht="12.75">
      <c r="A10" s="44" t="s">
        <v>11</v>
      </c>
      <c r="B10" s="45"/>
      <c r="C10" s="5">
        <v>1222</v>
      </c>
      <c r="D10" s="6">
        <v>146</v>
      </c>
      <c r="E10" s="7">
        <v>3225</v>
      </c>
      <c r="F10" s="8">
        <f t="shared" si="0"/>
        <v>4593</v>
      </c>
    </row>
    <row r="11" spans="1:6" ht="12.75">
      <c r="A11" s="44" t="s">
        <v>12</v>
      </c>
      <c r="B11" s="45"/>
      <c r="C11" s="5">
        <v>4877</v>
      </c>
      <c r="D11" s="6">
        <v>1448</v>
      </c>
      <c r="E11" s="7">
        <v>3979</v>
      </c>
      <c r="F11" s="8">
        <f t="shared" si="0"/>
        <v>10304</v>
      </c>
    </row>
    <row r="12" spans="1:6" ht="12.75">
      <c r="A12" s="44" t="s">
        <v>13</v>
      </c>
      <c r="B12" s="45"/>
      <c r="C12" s="5">
        <v>13201</v>
      </c>
      <c r="D12" s="6">
        <v>1654</v>
      </c>
      <c r="E12" s="7">
        <v>30142</v>
      </c>
      <c r="F12" s="8">
        <f t="shared" si="0"/>
        <v>44997</v>
      </c>
    </row>
    <row r="13" spans="1:6" ht="12.75">
      <c r="A13" s="44" t="s">
        <v>14</v>
      </c>
      <c r="B13" s="45"/>
      <c r="C13" s="5">
        <v>779</v>
      </c>
      <c r="D13" s="6">
        <v>136</v>
      </c>
      <c r="E13" s="7">
        <v>1213</v>
      </c>
      <c r="F13" s="8">
        <f t="shared" si="0"/>
        <v>2128</v>
      </c>
    </row>
    <row r="14" spans="1:6" ht="12.75">
      <c r="A14" s="44" t="s">
        <v>15</v>
      </c>
      <c r="B14" s="45"/>
      <c r="C14" s="5">
        <v>68</v>
      </c>
      <c r="D14" s="6">
        <v>107</v>
      </c>
      <c r="E14" s="7">
        <v>72</v>
      </c>
      <c r="F14" s="8">
        <f t="shared" si="0"/>
        <v>247</v>
      </c>
    </row>
    <row r="15" spans="1:6" ht="13.5" thickBot="1">
      <c r="A15" s="46" t="s">
        <v>16</v>
      </c>
      <c r="B15" s="47"/>
      <c r="C15" s="11">
        <f>SUM(C6:C14)</f>
        <v>171402</v>
      </c>
      <c r="D15" s="12">
        <f>SUM(D6:D14)</f>
        <v>43734</v>
      </c>
      <c r="E15" s="13">
        <f>SUM(E6:E14)</f>
        <v>217166</v>
      </c>
      <c r="F15" s="8">
        <f t="shared" si="0"/>
        <v>432302</v>
      </c>
    </row>
    <row r="16" spans="1:6" ht="12.75">
      <c r="A16" s="48" t="s">
        <v>17</v>
      </c>
      <c r="B16" s="49"/>
      <c r="C16" s="14"/>
      <c r="D16" s="14"/>
      <c r="E16" s="15"/>
      <c r="F16" s="16"/>
    </row>
    <row r="17" spans="1:6" ht="12.75">
      <c r="A17" s="44" t="s">
        <v>18</v>
      </c>
      <c r="B17" s="45"/>
      <c r="C17" s="5">
        <v>10783</v>
      </c>
      <c r="D17" s="5">
        <v>2287</v>
      </c>
      <c r="E17" s="7">
        <v>25195</v>
      </c>
      <c r="F17" s="17">
        <f>SUM(C17:E17)</f>
        <v>38265</v>
      </c>
    </row>
    <row r="18" spans="1:6" ht="12.75">
      <c r="A18" s="44" t="s">
        <v>19</v>
      </c>
      <c r="B18" s="45"/>
      <c r="C18" s="5">
        <v>13376</v>
      </c>
      <c r="D18" s="5">
        <v>3244</v>
      </c>
      <c r="E18" s="7">
        <v>34474</v>
      </c>
      <c r="F18" s="17">
        <f>SUM(C18:E18)</f>
        <v>51094</v>
      </c>
    </row>
    <row r="19" spans="1:6" ht="12.75">
      <c r="A19" s="44" t="s">
        <v>12</v>
      </c>
      <c r="B19" s="45"/>
      <c r="C19" s="5">
        <v>1101</v>
      </c>
      <c r="D19" s="5">
        <v>235</v>
      </c>
      <c r="E19" s="7">
        <v>1794</v>
      </c>
      <c r="F19" s="17">
        <f>SUM(C19:E19)</f>
        <v>3130</v>
      </c>
    </row>
    <row r="20" spans="1:6" ht="13.5" thickBot="1">
      <c r="A20" s="9" t="s">
        <v>16</v>
      </c>
      <c r="B20" s="10"/>
      <c r="C20" s="11">
        <f>SUM(C17:C19)</f>
        <v>25260</v>
      </c>
      <c r="D20" s="11">
        <f>SUM(D17:D19)</f>
        <v>5766</v>
      </c>
      <c r="E20" s="11">
        <f>SUM(E17:E19)</f>
        <v>61463</v>
      </c>
      <c r="F20" s="17">
        <f>SUM(C20:E20)</f>
        <v>92489</v>
      </c>
    </row>
    <row r="21" spans="1:6" ht="13.5" thickBot="1">
      <c r="A21" s="60" t="s">
        <v>20</v>
      </c>
      <c r="B21" s="61"/>
      <c r="C21" s="39"/>
      <c r="D21" s="18"/>
      <c r="E21" s="18"/>
      <c r="F21" s="19"/>
    </row>
    <row r="22" spans="1:6" ht="12.75">
      <c r="A22" s="44" t="s">
        <v>21</v>
      </c>
      <c r="B22" s="45"/>
      <c r="C22" s="6">
        <v>10357</v>
      </c>
      <c r="D22" s="5">
        <v>1600</v>
      </c>
      <c r="E22" s="7">
        <v>14284</v>
      </c>
      <c r="F22" s="17">
        <f aca="true" t="shared" si="1" ref="F22:F33">SUM(C22:E22)</f>
        <v>26241</v>
      </c>
    </row>
    <row r="23" spans="1:6" ht="12.75">
      <c r="A23" s="44" t="s">
        <v>22</v>
      </c>
      <c r="B23" s="45"/>
      <c r="C23" s="6">
        <v>11570</v>
      </c>
      <c r="D23" s="5">
        <v>6286</v>
      </c>
      <c r="E23" s="7">
        <v>17026</v>
      </c>
      <c r="F23" s="17">
        <f t="shared" si="1"/>
        <v>34882</v>
      </c>
    </row>
    <row r="24" spans="1:6" ht="12.75">
      <c r="A24" s="44" t="s">
        <v>23</v>
      </c>
      <c r="B24" s="45"/>
      <c r="C24" s="6">
        <v>20049</v>
      </c>
      <c r="D24" s="5">
        <v>5297</v>
      </c>
      <c r="E24" s="7">
        <v>25983</v>
      </c>
      <c r="F24" s="17">
        <f t="shared" si="1"/>
        <v>51329</v>
      </c>
    </row>
    <row r="25" spans="1:6" ht="12.75">
      <c r="A25" s="44" t="s">
        <v>24</v>
      </c>
      <c r="B25" s="45"/>
      <c r="C25" s="6">
        <v>11575</v>
      </c>
      <c r="D25" s="5">
        <v>5499</v>
      </c>
      <c r="E25" s="7">
        <v>13573</v>
      </c>
      <c r="F25" s="17">
        <f t="shared" si="1"/>
        <v>30647</v>
      </c>
    </row>
    <row r="26" spans="1:6" ht="12.75">
      <c r="A26" s="44" t="s">
        <v>8</v>
      </c>
      <c r="B26" s="45"/>
      <c r="C26" s="6">
        <v>6796</v>
      </c>
      <c r="D26" s="5">
        <v>1886</v>
      </c>
      <c r="E26" s="7">
        <v>6932</v>
      </c>
      <c r="F26" s="17">
        <f t="shared" si="1"/>
        <v>15614</v>
      </c>
    </row>
    <row r="27" spans="1:6" ht="12.75">
      <c r="A27" s="44" t="s">
        <v>9</v>
      </c>
      <c r="B27" s="45"/>
      <c r="C27" s="6">
        <v>27028</v>
      </c>
      <c r="D27" s="5">
        <v>1831</v>
      </c>
      <c r="E27" s="7">
        <v>22690</v>
      </c>
      <c r="F27" s="17">
        <f t="shared" si="1"/>
        <v>51549</v>
      </c>
    </row>
    <row r="28" spans="1:6" ht="12.75">
      <c r="A28" s="44" t="s">
        <v>10</v>
      </c>
      <c r="B28" s="45"/>
      <c r="C28" s="6">
        <v>11737</v>
      </c>
      <c r="D28" s="5">
        <v>3051</v>
      </c>
      <c r="E28" s="7">
        <v>15970</v>
      </c>
      <c r="F28" s="17">
        <f t="shared" si="1"/>
        <v>30758</v>
      </c>
    </row>
    <row r="29" spans="1:6" ht="12.75">
      <c r="A29" s="44" t="s">
        <v>25</v>
      </c>
      <c r="B29" s="45"/>
      <c r="C29" s="6">
        <v>21753</v>
      </c>
      <c r="D29" s="5">
        <v>1818</v>
      </c>
      <c r="E29" s="7">
        <v>20971</v>
      </c>
      <c r="F29" s="17">
        <f t="shared" si="1"/>
        <v>44542</v>
      </c>
    </row>
    <row r="30" spans="1:6" ht="12.75">
      <c r="A30" s="44" t="s">
        <v>11</v>
      </c>
      <c r="B30" s="45"/>
      <c r="C30" s="6">
        <v>1314</v>
      </c>
      <c r="D30" s="5">
        <v>144</v>
      </c>
      <c r="E30" s="7">
        <v>3126</v>
      </c>
      <c r="F30" s="17">
        <f t="shared" si="1"/>
        <v>4584</v>
      </c>
    </row>
    <row r="31" spans="1:6" ht="12.75">
      <c r="A31" s="44" t="s">
        <v>26</v>
      </c>
      <c r="B31" s="45"/>
      <c r="C31" s="6">
        <v>22724</v>
      </c>
      <c r="D31" s="5">
        <v>11547</v>
      </c>
      <c r="E31" s="7">
        <v>25086</v>
      </c>
      <c r="F31" s="17">
        <f t="shared" si="1"/>
        <v>59357</v>
      </c>
    </row>
    <row r="32" spans="1:6" ht="12.75">
      <c r="A32" s="44" t="s">
        <v>27</v>
      </c>
      <c r="B32" s="45"/>
      <c r="C32" s="6">
        <v>6143</v>
      </c>
      <c r="D32" s="5">
        <v>2297</v>
      </c>
      <c r="E32" s="7">
        <v>12957</v>
      </c>
      <c r="F32" s="17">
        <f t="shared" si="1"/>
        <v>21397</v>
      </c>
    </row>
    <row r="33" spans="1:6" ht="12.75">
      <c r="A33" s="44" t="s">
        <v>28</v>
      </c>
      <c r="B33" s="45"/>
      <c r="C33" s="6">
        <v>4263</v>
      </c>
      <c r="D33" s="5">
        <v>428</v>
      </c>
      <c r="E33" s="7">
        <v>3132</v>
      </c>
      <c r="F33" s="17">
        <f t="shared" si="1"/>
        <v>7823</v>
      </c>
    </row>
    <row r="34" spans="1:6" ht="12.75">
      <c r="A34" s="44" t="s">
        <v>29</v>
      </c>
      <c r="B34" s="45"/>
      <c r="C34" s="6">
        <v>1064</v>
      </c>
      <c r="D34" s="6">
        <v>3</v>
      </c>
      <c r="E34" s="20">
        <v>4</v>
      </c>
      <c r="F34" s="17">
        <f>C34+D34+E34</f>
        <v>1071</v>
      </c>
    </row>
    <row r="35" spans="1:6" ht="12.75">
      <c r="A35" s="44" t="s">
        <v>30</v>
      </c>
      <c r="B35" s="45"/>
      <c r="C35" s="6">
        <v>4886</v>
      </c>
      <c r="D35" s="5">
        <v>1421</v>
      </c>
      <c r="E35" s="7">
        <v>3957</v>
      </c>
      <c r="F35" s="17">
        <f aca="true" t="shared" si="2" ref="F35:F48">SUM(C35:E35)</f>
        <v>10264</v>
      </c>
    </row>
    <row r="36" spans="1:6" ht="12.75">
      <c r="A36" s="44" t="s">
        <v>31</v>
      </c>
      <c r="B36" s="45"/>
      <c r="C36" s="6">
        <v>1239</v>
      </c>
      <c r="D36" s="5">
        <v>291</v>
      </c>
      <c r="E36" s="7">
        <v>2097</v>
      </c>
      <c r="F36" s="17">
        <f t="shared" si="2"/>
        <v>3627</v>
      </c>
    </row>
    <row r="37" spans="1:6" ht="12.75">
      <c r="A37" s="44" t="s">
        <v>13</v>
      </c>
      <c r="B37" s="45"/>
      <c r="C37" s="6">
        <v>11792</v>
      </c>
      <c r="D37" s="5">
        <v>1286</v>
      </c>
      <c r="E37" s="7">
        <v>27098</v>
      </c>
      <c r="F37" s="17">
        <f t="shared" si="2"/>
        <v>40176</v>
      </c>
    </row>
    <row r="38" spans="1:6" ht="12.75">
      <c r="A38" s="44" t="s">
        <v>15</v>
      </c>
      <c r="B38" s="45"/>
      <c r="C38" s="6">
        <v>67</v>
      </c>
      <c r="D38" s="5">
        <v>103</v>
      </c>
      <c r="E38" s="7">
        <v>84</v>
      </c>
      <c r="F38" s="17">
        <f t="shared" si="2"/>
        <v>254</v>
      </c>
    </row>
    <row r="39" spans="1:6" ht="12.75">
      <c r="A39" s="44" t="s">
        <v>14</v>
      </c>
      <c r="B39" s="45"/>
      <c r="C39" s="6">
        <v>1494</v>
      </c>
      <c r="D39" s="5">
        <v>191</v>
      </c>
      <c r="E39" s="7">
        <v>2203</v>
      </c>
      <c r="F39" s="17">
        <f t="shared" si="2"/>
        <v>3888</v>
      </c>
    </row>
    <row r="40" spans="1:6" ht="12.75">
      <c r="A40" s="44" t="s">
        <v>32</v>
      </c>
      <c r="B40" s="45"/>
      <c r="C40" s="6">
        <v>8364</v>
      </c>
      <c r="D40" s="5">
        <v>1122</v>
      </c>
      <c r="E40" s="7">
        <v>7828</v>
      </c>
      <c r="F40" s="17">
        <f t="shared" si="2"/>
        <v>17314</v>
      </c>
    </row>
    <row r="41" spans="1:6" ht="12.75">
      <c r="A41" s="44" t="s">
        <v>33</v>
      </c>
      <c r="B41" s="45"/>
      <c r="C41" s="6">
        <v>125</v>
      </c>
      <c r="D41" s="5">
        <v>75</v>
      </c>
      <c r="E41" s="7">
        <v>1589</v>
      </c>
      <c r="F41" s="17">
        <f t="shared" si="2"/>
        <v>1789</v>
      </c>
    </row>
    <row r="42" spans="1:6" ht="12.75">
      <c r="A42" s="44" t="s">
        <v>34</v>
      </c>
      <c r="B42" s="45"/>
      <c r="C42" s="6">
        <v>5729</v>
      </c>
      <c r="D42" s="5">
        <v>1498</v>
      </c>
      <c r="E42" s="7">
        <v>13227</v>
      </c>
      <c r="F42" s="17">
        <f t="shared" si="2"/>
        <v>20454</v>
      </c>
    </row>
    <row r="43" spans="1:6" ht="12.75">
      <c r="A43" s="44" t="s">
        <v>35</v>
      </c>
      <c r="B43" s="45"/>
      <c r="C43" s="6">
        <v>16460</v>
      </c>
      <c r="D43" s="5">
        <v>2946</v>
      </c>
      <c r="E43" s="7">
        <v>41341</v>
      </c>
      <c r="F43" s="17">
        <f t="shared" si="2"/>
        <v>60747</v>
      </c>
    </row>
    <row r="44" spans="1:6" ht="12.75">
      <c r="A44" s="44" t="s">
        <v>36</v>
      </c>
      <c r="B44" s="45"/>
      <c r="C44" s="6">
        <v>732</v>
      </c>
      <c r="D44" s="5">
        <v>35</v>
      </c>
      <c r="E44" s="7">
        <v>642</v>
      </c>
      <c r="F44" s="17">
        <f t="shared" si="2"/>
        <v>1409</v>
      </c>
    </row>
    <row r="45" spans="1:6" ht="12.75">
      <c r="A45" s="44" t="s">
        <v>37</v>
      </c>
      <c r="B45" s="45"/>
      <c r="C45" s="21">
        <v>1262</v>
      </c>
      <c r="D45" s="5">
        <v>670</v>
      </c>
      <c r="E45" s="7">
        <v>1822</v>
      </c>
      <c r="F45" s="17">
        <f t="shared" si="2"/>
        <v>3754</v>
      </c>
    </row>
    <row r="46" spans="1:6" ht="12.75">
      <c r="A46" s="44" t="s">
        <v>38</v>
      </c>
      <c r="B46" s="45"/>
      <c r="C46" s="21">
        <v>1</v>
      </c>
      <c r="D46" s="5"/>
      <c r="E46" s="7"/>
      <c r="F46" s="17">
        <f t="shared" si="2"/>
        <v>1</v>
      </c>
    </row>
    <row r="47" spans="1:6" ht="13.5" thickBot="1">
      <c r="A47" s="46" t="s">
        <v>39</v>
      </c>
      <c r="B47" s="47"/>
      <c r="C47" s="22">
        <f>SUM(C44:C45)</f>
        <v>1994</v>
      </c>
      <c r="D47" s="22">
        <f>SUM(D44:D45)</f>
        <v>705</v>
      </c>
      <c r="E47" s="23">
        <f>SUM(E44:E45)</f>
        <v>2464</v>
      </c>
      <c r="F47" s="24">
        <f t="shared" si="2"/>
        <v>5163</v>
      </c>
    </row>
    <row r="48" spans="1:6" ht="12.75">
      <c r="A48" s="48" t="s">
        <v>40</v>
      </c>
      <c r="B48" s="49"/>
      <c r="C48" s="12">
        <f>SUM(C22:C31)+C33+C34+C35+C37+C38+C39+C40+C44+C45+C46</f>
        <v>178828</v>
      </c>
      <c r="D48" s="12">
        <f>SUM(D22:D31)+D33+D34+D35+D37+D38+D39+D40+D44+D45+D46</f>
        <v>44218</v>
      </c>
      <c r="E48" s="12">
        <f>SUM(E22:E31)+E33+E34+E35+E37+E38+E39+E40+E44+E45+E46</f>
        <v>212411</v>
      </c>
      <c r="F48" s="17">
        <f t="shared" si="2"/>
        <v>435457</v>
      </c>
    </row>
    <row r="49" spans="1:6" ht="12.75">
      <c r="A49" s="62" t="s">
        <v>41</v>
      </c>
      <c r="B49" s="63"/>
      <c r="C49" s="12">
        <f>SUM(C32+C36+C42+C43+C41)</f>
        <v>29696</v>
      </c>
      <c r="D49" s="12">
        <f>SUM(D32+D36+D42+D43+D41)</f>
        <v>7107</v>
      </c>
      <c r="E49" s="12">
        <f>SUM(E32+E36+E42+E43+E41)</f>
        <v>71211</v>
      </c>
      <c r="F49" s="17">
        <f>C49+D49+E49</f>
        <v>108014</v>
      </c>
    </row>
    <row r="50" spans="1:6" ht="13.5" thickBot="1">
      <c r="A50" s="46" t="s">
        <v>42</v>
      </c>
      <c r="B50" s="47"/>
      <c r="C50" s="23">
        <f>SUM(C48:C49)</f>
        <v>208524</v>
      </c>
      <c r="D50" s="23">
        <f>SUM(D48:D49)</f>
        <v>51325</v>
      </c>
      <c r="E50" s="23">
        <f>SUM(E48:E49)</f>
        <v>283622</v>
      </c>
      <c r="F50" s="24">
        <f>SUM(F48:F49)</f>
        <v>543471</v>
      </c>
    </row>
    <row r="51" spans="1:6" ht="12.75">
      <c r="A51" s="48" t="s">
        <v>43</v>
      </c>
      <c r="B51" s="49"/>
      <c r="C51" s="18"/>
      <c r="D51" s="18"/>
      <c r="E51" s="18"/>
      <c r="F51" s="16"/>
    </row>
    <row r="52" spans="1:6" ht="12.75">
      <c r="A52" s="44" t="s">
        <v>44</v>
      </c>
      <c r="B52" s="45"/>
      <c r="C52" s="5">
        <v>24459</v>
      </c>
      <c r="D52" s="5">
        <v>3395</v>
      </c>
      <c r="E52" s="7">
        <v>34296</v>
      </c>
      <c r="F52" s="17">
        <f aca="true" t="shared" si="3" ref="F52:F60">SUM(C52:E52)</f>
        <v>62150</v>
      </c>
    </row>
    <row r="53" spans="1:6" ht="12.75">
      <c r="A53" s="44" t="s">
        <v>45</v>
      </c>
      <c r="B53" s="45"/>
      <c r="C53" s="5">
        <v>48896</v>
      </c>
      <c r="D53" s="5">
        <v>12341</v>
      </c>
      <c r="E53" s="7">
        <v>64876</v>
      </c>
      <c r="F53" s="17">
        <f t="shared" si="3"/>
        <v>126113</v>
      </c>
    </row>
    <row r="54" spans="1:6" ht="12.75">
      <c r="A54" s="44" t="s">
        <v>46</v>
      </c>
      <c r="B54" s="45"/>
      <c r="C54" s="5">
        <v>34422</v>
      </c>
      <c r="D54" s="5">
        <v>11620</v>
      </c>
      <c r="E54" s="7">
        <v>45973</v>
      </c>
      <c r="F54" s="17">
        <f t="shared" si="3"/>
        <v>92015</v>
      </c>
    </row>
    <row r="55" spans="1:6" ht="12.75">
      <c r="A55" s="44" t="s">
        <v>12</v>
      </c>
      <c r="B55" s="45"/>
      <c r="C55" s="5">
        <v>1974</v>
      </c>
      <c r="D55" s="5">
        <v>630</v>
      </c>
      <c r="E55" s="7">
        <v>1364</v>
      </c>
      <c r="F55" s="17">
        <f t="shared" si="3"/>
        <v>3968</v>
      </c>
    </row>
    <row r="56" spans="1:6" ht="12.75">
      <c r="A56" s="44" t="s">
        <v>47</v>
      </c>
      <c r="B56" s="45"/>
      <c r="C56" s="5">
        <v>12</v>
      </c>
      <c r="D56" s="5">
        <v>0</v>
      </c>
      <c r="E56" s="7">
        <v>7</v>
      </c>
      <c r="F56" s="17">
        <f t="shared" si="3"/>
        <v>19</v>
      </c>
    </row>
    <row r="57" spans="1:6" ht="12.75">
      <c r="A57" s="44" t="s">
        <v>11</v>
      </c>
      <c r="B57" s="45"/>
      <c r="C57" s="5">
        <v>839</v>
      </c>
      <c r="D57" s="5">
        <v>93</v>
      </c>
      <c r="E57" s="7">
        <v>1536</v>
      </c>
      <c r="F57" s="17">
        <f t="shared" si="3"/>
        <v>2468</v>
      </c>
    </row>
    <row r="58" spans="1:6" ht="12.75">
      <c r="A58" s="44" t="s">
        <v>15</v>
      </c>
      <c r="B58" s="45"/>
      <c r="C58" s="5">
        <v>28</v>
      </c>
      <c r="D58" s="5">
        <v>37</v>
      </c>
      <c r="E58" s="7">
        <v>47</v>
      </c>
      <c r="F58" s="17">
        <f t="shared" si="3"/>
        <v>112</v>
      </c>
    </row>
    <row r="59" spans="1:6" ht="12.75">
      <c r="A59" s="44" t="s">
        <v>14</v>
      </c>
      <c r="B59" s="45"/>
      <c r="C59" s="5">
        <v>425</v>
      </c>
      <c r="D59" s="5">
        <v>34</v>
      </c>
      <c r="E59" s="7">
        <v>557</v>
      </c>
      <c r="F59" s="17">
        <f t="shared" si="3"/>
        <v>1016</v>
      </c>
    </row>
    <row r="60" spans="1:6" ht="12.75">
      <c r="A60" s="44" t="s">
        <v>48</v>
      </c>
      <c r="B60" s="45"/>
      <c r="C60" s="5">
        <v>462</v>
      </c>
      <c r="D60" s="6">
        <v>1</v>
      </c>
      <c r="E60" s="20">
        <v>3</v>
      </c>
      <c r="F60" s="17">
        <f t="shared" si="3"/>
        <v>466</v>
      </c>
    </row>
    <row r="61" spans="1:6" ht="13.5" thickBot="1">
      <c r="A61" s="46" t="s">
        <v>49</v>
      </c>
      <c r="B61" s="47"/>
      <c r="C61" s="23">
        <f>SUM(C52:C60)</f>
        <v>111517</v>
      </c>
      <c r="D61" s="23">
        <f>SUM(D52:D60)</f>
        <v>28151</v>
      </c>
      <c r="E61" s="23">
        <f>SUM(E52:E60)</f>
        <v>148659</v>
      </c>
      <c r="F61" s="25">
        <f>SUM(F52:F60)</f>
        <v>288327</v>
      </c>
    </row>
    <row r="62" spans="1:6" ht="12.75">
      <c r="A62" s="26"/>
      <c r="B62" s="26"/>
      <c r="C62" s="27"/>
      <c r="D62" s="27"/>
      <c r="E62" s="28"/>
      <c r="F62" s="28"/>
    </row>
    <row r="63" spans="1:6" ht="12.75">
      <c r="A63" s="26"/>
      <c r="B63" s="26"/>
      <c r="C63" s="27"/>
      <c r="D63" s="27"/>
      <c r="E63" s="28"/>
      <c r="F63" s="28"/>
    </row>
    <row r="64" spans="1:6" ht="12.75">
      <c r="A64" s="26"/>
      <c r="B64" s="26"/>
      <c r="C64" s="27"/>
      <c r="D64" s="27"/>
      <c r="E64" s="28"/>
      <c r="F64" s="28"/>
    </row>
    <row r="65" spans="1:6" ht="37.5" customHeight="1" thickBot="1">
      <c r="A65" s="53" t="s">
        <v>74</v>
      </c>
      <c r="B65" s="53"/>
      <c r="C65" s="53"/>
      <c r="D65" s="53"/>
      <c r="E65" s="53"/>
      <c r="F65" s="53"/>
    </row>
    <row r="66" spans="1:6" ht="13.5" customHeight="1" thickBot="1">
      <c r="A66" s="54" t="s">
        <v>0</v>
      </c>
      <c r="B66" s="55"/>
      <c r="C66" s="64" t="s">
        <v>1</v>
      </c>
      <c r="D66" s="65"/>
      <c r="E66" s="65"/>
      <c r="F66" s="66" t="s">
        <v>2</v>
      </c>
    </row>
    <row r="67" spans="1:6" ht="12.75" customHeight="1">
      <c r="A67" s="56"/>
      <c r="B67" s="57"/>
      <c r="C67" s="69" t="s">
        <v>3</v>
      </c>
      <c r="D67" s="71" t="s">
        <v>4</v>
      </c>
      <c r="E67" s="74" t="s">
        <v>5</v>
      </c>
      <c r="F67" s="67"/>
    </row>
    <row r="68" spans="1:6" ht="12.75">
      <c r="A68" s="56"/>
      <c r="B68" s="57"/>
      <c r="C68" s="69"/>
      <c r="D68" s="72"/>
      <c r="E68" s="74"/>
      <c r="F68" s="67"/>
    </row>
    <row r="69" spans="1:6" ht="13.5" thickBot="1">
      <c r="A69" s="58"/>
      <c r="B69" s="59"/>
      <c r="C69" s="70"/>
      <c r="D69" s="73"/>
      <c r="E69" s="75"/>
      <c r="F69" s="68"/>
    </row>
    <row r="70" spans="1:6" ht="12.75">
      <c r="A70" s="50" t="s">
        <v>20</v>
      </c>
      <c r="B70" s="51"/>
      <c r="C70" s="29"/>
      <c r="D70" s="29"/>
      <c r="E70" s="29"/>
      <c r="F70" s="30"/>
    </row>
    <row r="71" spans="1:6" ht="12.75">
      <c r="A71" s="42" t="s">
        <v>50</v>
      </c>
      <c r="B71" s="43"/>
      <c r="C71" s="5">
        <v>13120</v>
      </c>
      <c r="D71" s="5">
        <v>430</v>
      </c>
      <c r="E71" s="7">
        <v>13290</v>
      </c>
      <c r="F71" s="17">
        <f aca="true" t="shared" si="4" ref="F71:F92">SUM(C71:E71)</f>
        <v>26840</v>
      </c>
    </row>
    <row r="72" spans="1:6" ht="12.75">
      <c r="A72" s="42" t="s">
        <v>51</v>
      </c>
      <c r="B72" s="43"/>
      <c r="C72" s="5">
        <v>8654</v>
      </c>
      <c r="D72" s="5">
        <v>1640</v>
      </c>
      <c r="E72" s="7">
        <v>9876</v>
      </c>
      <c r="F72" s="17">
        <f t="shared" si="4"/>
        <v>20170</v>
      </c>
    </row>
    <row r="73" spans="1:6" ht="12.75">
      <c r="A73" s="42" t="s">
        <v>52</v>
      </c>
      <c r="B73" s="43"/>
      <c r="C73" s="5">
        <v>15415</v>
      </c>
      <c r="D73" s="5">
        <v>410</v>
      </c>
      <c r="E73" s="7">
        <v>15703</v>
      </c>
      <c r="F73" s="17">
        <f t="shared" si="4"/>
        <v>31528</v>
      </c>
    </row>
    <row r="74" spans="1:6" ht="12.75">
      <c r="A74" s="42" t="s">
        <v>53</v>
      </c>
      <c r="B74" s="43"/>
      <c r="C74" s="5">
        <v>17735</v>
      </c>
      <c r="D74" s="5">
        <v>1274</v>
      </c>
      <c r="E74" s="7">
        <v>17050</v>
      </c>
      <c r="F74" s="17">
        <f t="shared" si="4"/>
        <v>36059</v>
      </c>
    </row>
    <row r="75" spans="1:6" ht="12.75">
      <c r="A75" s="42" t="s">
        <v>54</v>
      </c>
      <c r="B75" s="43"/>
      <c r="C75" s="5">
        <v>8384</v>
      </c>
      <c r="D75" s="5">
        <v>30</v>
      </c>
      <c r="E75" s="7">
        <v>22</v>
      </c>
      <c r="F75" s="17">
        <f t="shared" si="4"/>
        <v>8436</v>
      </c>
    </row>
    <row r="76" spans="1:6" ht="12.75">
      <c r="A76" s="42" t="s">
        <v>55</v>
      </c>
      <c r="B76" s="43"/>
      <c r="C76" s="5">
        <v>14108</v>
      </c>
      <c r="D76" s="5">
        <v>1090</v>
      </c>
      <c r="E76" s="7">
        <v>368</v>
      </c>
      <c r="F76" s="17">
        <f t="shared" si="4"/>
        <v>15566</v>
      </c>
    </row>
    <row r="77" spans="1:6" ht="12.75">
      <c r="A77" s="42" t="s">
        <v>56</v>
      </c>
      <c r="B77" s="43"/>
      <c r="C77" s="5">
        <v>5274</v>
      </c>
      <c r="D77" s="5">
        <v>3488</v>
      </c>
      <c r="E77" s="7">
        <v>6752</v>
      </c>
      <c r="F77" s="17">
        <f t="shared" si="4"/>
        <v>15514</v>
      </c>
    </row>
    <row r="78" spans="1:6" ht="12.75">
      <c r="A78" s="42" t="s">
        <v>57</v>
      </c>
      <c r="B78" s="43"/>
      <c r="C78" s="5">
        <v>10426</v>
      </c>
      <c r="D78" s="5">
        <v>39</v>
      </c>
      <c r="E78" s="7">
        <v>3195</v>
      </c>
      <c r="F78" s="17">
        <f t="shared" si="4"/>
        <v>13660</v>
      </c>
    </row>
    <row r="79" spans="1:6" ht="12.75">
      <c r="A79" s="42" t="s">
        <v>58</v>
      </c>
      <c r="B79" s="43"/>
      <c r="C79" s="5">
        <v>20842</v>
      </c>
      <c r="D79" s="5">
        <v>183</v>
      </c>
      <c r="E79" s="7">
        <v>355</v>
      </c>
      <c r="F79" s="17">
        <f t="shared" si="4"/>
        <v>21380</v>
      </c>
    </row>
    <row r="80" spans="1:6" ht="12.75">
      <c r="A80" s="42" t="s">
        <v>59</v>
      </c>
      <c r="B80" s="43"/>
      <c r="C80" s="5">
        <v>10278</v>
      </c>
      <c r="D80" s="5">
        <v>50</v>
      </c>
      <c r="E80" s="7">
        <v>8419</v>
      </c>
      <c r="F80" s="17">
        <f t="shared" si="4"/>
        <v>18747</v>
      </c>
    </row>
    <row r="81" spans="1:6" ht="12.75">
      <c r="A81" s="42" t="s">
        <v>60</v>
      </c>
      <c r="B81" s="43"/>
      <c r="C81" s="5">
        <v>39226</v>
      </c>
      <c r="D81" s="5">
        <v>320</v>
      </c>
      <c r="E81" s="7">
        <v>602</v>
      </c>
      <c r="F81" s="17">
        <f t="shared" si="4"/>
        <v>40148</v>
      </c>
    </row>
    <row r="82" spans="1:6" ht="12.75">
      <c r="A82" s="42" t="s">
        <v>61</v>
      </c>
      <c r="B82" s="43"/>
      <c r="C82" s="5">
        <v>12100</v>
      </c>
      <c r="D82" s="5">
        <v>103</v>
      </c>
      <c r="E82" s="7">
        <v>317</v>
      </c>
      <c r="F82" s="17">
        <f t="shared" si="4"/>
        <v>12520</v>
      </c>
    </row>
    <row r="83" spans="1:6" ht="12.75">
      <c r="A83" s="42" t="s">
        <v>62</v>
      </c>
      <c r="B83" s="43"/>
      <c r="C83" s="5">
        <v>13303</v>
      </c>
      <c r="D83" s="5">
        <v>82</v>
      </c>
      <c r="E83" s="7">
        <v>269</v>
      </c>
      <c r="F83" s="17">
        <f t="shared" si="4"/>
        <v>13654</v>
      </c>
    </row>
    <row r="84" spans="1:6" ht="12.75">
      <c r="A84" s="42" t="s">
        <v>63</v>
      </c>
      <c r="B84" s="43"/>
      <c r="C84" s="5">
        <v>12889</v>
      </c>
      <c r="D84" s="5">
        <v>63</v>
      </c>
      <c r="E84" s="7">
        <v>225</v>
      </c>
      <c r="F84" s="17">
        <f t="shared" si="4"/>
        <v>13177</v>
      </c>
    </row>
    <row r="85" spans="1:6" ht="12.75">
      <c r="A85" s="42" t="s">
        <v>64</v>
      </c>
      <c r="B85" s="43"/>
      <c r="C85" s="5">
        <v>739</v>
      </c>
      <c r="D85" s="5">
        <v>1878</v>
      </c>
      <c r="E85" s="7">
        <v>15021</v>
      </c>
      <c r="F85" s="17">
        <f t="shared" si="4"/>
        <v>17638</v>
      </c>
    </row>
    <row r="86" spans="1:6" ht="12.75">
      <c r="A86" s="42" t="s">
        <v>65</v>
      </c>
      <c r="B86" s="43"/>
      <c r="C86" s="5">
        <v>4381</v>
      </c>
      <c r="D86" s="5">
        <v>28</v>
      </c>
      <c r="E86" s="7">
        <v>2319</v>
      </c>
      <c r="F86" s="17">
        <f t="shared" si="4"/>
        <v>6728</v>
      </c>
    </row>
    <row r="87" spans="1:6" ht="12.75">
      <c r="A87" s="42" t="s">
        <v>66</v>
      </c>
      <c r="B87" s="43"/>
      <c r="C87" s="5">
        <v>10451</v>
      </c>
      <c r="D87" s="5">
        <v>33</v>
      </c>
      <c r="E87" s="7">
        <v>191</v>
      </c>
      <c r="F87" s="17">
        <f t="shared" si="4"/>
        <v>10675</v>
      </c>
    </row>
    <row r="88" spans="1:6" ht="12.75">
      <c r="A88" s="42" t="s">
        <v>67</v>
      </c>
      <c r="B88" s="43"/>
      <c r="C88" s="5">
        <v>6236</v>
      </c>
      <c r="D88" s="5">
        <v>80</v>
      </c>
      <c r="E88" s="7">
        <v>12210</v>
      </c>
      <c r="F88" s="17">
        <f t="shared" si="4"/>
        <v>18526</v>
      </c>
    </row>
    <row r="89" spans="1:6" ht="12.75">
      <c r="A89" s="42" t="s">
        <v>68</v>
      </c>
      <c r="B89" s="43"/>
      <c r="C89" s="31">
        <v>38821</v>
      </c>
      <c r="D89" s="5">
        <v>54</v>
      </c>
      <c r="E89" s="7">
        <v>295</v>
      </c>
      <c r="F89" s="17">
        <f t="shared" si="4"/>
        <v>39170</v>
      </c>
    </row>
    <row r="90" spans="1:6" ht="12.75">
      <c r="A90" s="42" t="s">
        <v>69</v>
      </c>
      <c r="B90" s="43"/>
      <c r="C90" s="5">
        <v>8091</v>
      </c>
      <c r="D90" s="5">
        <v>13995</v>
      </c>
      <c r="E90" s="7">
        <v>92389</v>
      </c>
      <c r="F90" s="17">
        <f t="shared" si="4"/>
        <v>114475</v>
      </c>
    </row>
    <row r="91" spans="1:6" ht="13.5" thickBot="1">
      <c r="A91" s="42" t="s">
        <v>70</v>
      </c>
      <c r="B91" s="43"/>
      <c r="C91" s="5">
        <v>2943</v>
      </c>
      <c r="D91" s="5">
        <v>49</v>
      </c>
      <c r="E91" s="7">
        <v>1689</v>
      </c>
      <c r="F91" s="17">
        <f t="shared" si="4"/>
        <v>4681</v>
      </c>
    </row>
    <row r="92" spans="1:6" ht="13.5" thickBot="1">
      <c r="A92" s="40" t="s">
        <v>71</v>
      </c>
      <c r="B92" s="41"/>
      <c r="C92" s="18">
        <f>SUM(C71:C91)</f>
        <v>273416</v>
      </c>
      <c r="D92" s="32">
        <f>SUM(D71:D91)</f>
        <v>25319</v>
      </c>
      <c r="E92" s="32">
        <f>SUM(E71:E91)</f>
        <v>200557</v>
      </c>
      <c r="F92" s="33">
        <f t="shared" si="4"/>
        <v>499292</v>
      </c>
    </row>
    <row r="93" spans="1:6" ht="12.75">
      <c r="A93" s="50" t="s">
        <v>72</v>
      </c>
      <c r="B93" s="52"/>
      <c r="C93" s="14"/>
      <c r="D93" s="34"/>
      <c r="E93" s="14"/>
      <c r="F93" s="35"/>
    </row>
    <row r="94" spans="1:6" ht="12.75">
      <c r="A94" s="42" t="s">
        <v>50</v>
      </c>
      <c r="B94" s="43"/>
      <c r="C94" s="5">
        <v>14210</v>
      </c>
      <c r="D94" s="36">
        <v>609</v>
      </c>
      <c r="E94" s="7">
        <v>14145</v>
      </c>
      <c r="F94" s="17">
        <f aca="true" t="shared" si="5" ref="F94:F115">SUM(C94:E94)</f>
        <v>28964</v>
      </c>
    </row>
    <row r="95" spans="1:6" ht="12.75">
      <c r="A95" s="42" t="s">
        <v>51</v>
      </c>
      <c r="B95" s="43"/>
      <c r="C95" s="5">
        <v>9300</v>
      </c>
      <c r="D95" s="36">
        <v>1782</v>
      </c>
      <c r="E95" s="7">
        <v>10370</v>
      </c>
      <c r="F95" s="17">
        <f t="shared" si="5"/>
        <v>21452</v>
      </c>
    </row>
    <row r="96" spans="1:6" ht="12.75">
      <c r="A96" s="42" t="s">
        <v>52</v>
      </c>
      <c r="B96" s="43"/>
      <c r="C96" s="5">
        <v>16404</v>
      </c>
      <c r="D96" s="36">
        <v>612</v>
      </c>
      <c r="E96" s="7">
        <v>16637</v>
      </c>
      <c r="F96" s="17">
        <f t="shared" si="5"/>
        <v>33653</v>
      </c>
    </row>
    <row r="97" spans="1:6" ht="12.75">
      <c r="A97" s="42" t="s">
        <v>53</v>
      </c>
      <c r="B97" s="43"/>
      <c r="C97" s="5">
        <v>18412</v>
      </c>
      <c r="D97" s="36">
        <v>1354</v>
      </c>
      <c r="E97" s="7">
        <v>17606</v>
      </c>
      <c r="F97" s="17">
        <f t="shared" si="5"/>
        <v>37372</v>
      </c>
    </row>
    <row r="98" spans="1:6" ht="12.75">
      <c r="A98" s="42" t="s">
        <v>54</v>
      </c>
      <c r="B98" s="43"/>
      <c r="C98" s="5">
        <v>8437</v>
      </c>
      <c r="D98" s="36">
        <v>36</v>
      </c>
      <c r="E98" s="7">
        <v>29</v>
      </c>
      <c r="F98" s="17">
        <f t="shared" si="5"/>
        <v>8502</v>
      </c>
    </row>
    <row r="99" spans="1:6" ht="12.75">
      <c r="A99" s="42" t="s">
        <v>55</v>
      </c>
      <c r="B99" s="43"/>
      <c r="C99" s="5">
        <v>14798</v>
      </c>
      <c r="D99" s="36">
        <v>1146</v>
      </c>
      <c r="E99" s="7">
        <v>439</v>
      </c>
      <c r="F99" s="17">
        <f t="shared" si="5"/>
        <v>16383</v>
      </c>
    </row>
    <row r="100" spans="1:6" ht="12.75">
      <c r="A100" s="42" t="s">
        <v>56</v>
      </c>
      <c r="B100" s="43"/>
      <c r="C100" s="5">
        <v>5593</v>
      </c>
      <c r="D100" s="36">
        <v>3568</v>
      </c>
      <c r="E100" s="7">
        <v>7016</v>
      </c>
      <c r="F100" s="17">
        <f t="shared" si="5"/>
        <v>16177</v>
      </c>
    </row>
    <row r="101" spans="1:6" ht="12.75">
      <c r="A101" s="42" t="s">
        <v>57</v>
      </c>
      <c r="B101" s="43"/>
      <c r="C101" s="5">
        <v>10831</v>
      </c>
      <c r="D101" s="36">
        <v>116</v>
      </c>
      <c r="E101" s="7">
        <v>3438</v>
      </c>
      <c r="F101" s="17">
        <f t="shared" si="5"/>
        <v>14385</v>
      </c>
    </row>
    <row r="102" spans="1:6" ht="12.75">
      <c r="A102" s="42" t="s">
        <v>58</v>
      </c>
      <c r="B102" s="43"/>
      <c r="C102" s="5">
        <v>21330</v>
      </c>
      <c r="D102" s="36">
        <v>250</v>
      </c>
      <c r="E102" s="7">
        <v>408</v>
      </c>
      <c r="F102" s="17">
        <f t="shared" si="5"/>
        <v>21988</v>
      </c>
    </row>
    <row r="103" spans="1:6" ht="12.75">
      <c r="A103" s="42" t="s">
        <v>59</v>
      </c>
      <c r="B103" s="43"/>
      <c r="C103" s="5">
        <v>10815</v>
      </c>
      <c r="D103" s="36">
        <v>105</v>
      </c>
      <c r="E103" s="7">
        <v>8908</v>
      </c>
      <c r="F103" s="17">
        <f t="shared" si="5"/>
        <v>19828</v>
      </c>
    </row>
    <row r="104" spans="1:6" ht="12.75">
      <c r="A104" s="42" t="s">
        <v>60</v>
      </c>
      <c r="B104" s="43"/>
      <c r="C104" s="5">
        <v>39590</v>
      </c>
      <c r="D104" s="36">
        <v>384</v>
      </c>
      <c r="E104" s="7">
        <v>631</v>
      </c>
      <c r="F104" s="17">
        <f t="shared" si="5"/>
        <v>40605</v>
      </c>
    </row>
    <row r="105" spans="1:6" ht="12.75">
      <c r="A105" s="42" t="s">
        <v>61</v>
      </c>
      <c r="B105" s="43"/>
      <c r="C105" s="5">
        <v>12725</v>
      </c>
      <c r="D105" s="36">
        <v>174</v>
      </c>
      <c r="E105" s="7">
        <v>444</v>
      </c>
      <c r="F105" s="17">
        <f t="shared" si="5"/>
        <v>13343</v>
      </c>
    </row>
    <row r="106" spans="1:6" ht="12.75">
      <c r="A106" s="42" t="s">
        <v>62</v>
      </c>
      <c r="B106" s="43"/>
      <c r="C106" s="5">
        <v>14099</v>
      </c>
      <c r="D106" s="36">
        <v>139</v>
      </c>
      <c r="E106" s="7">
        <v>351</v>
      </c>
      <c r="F106" s="17">
        <f t="shared" si="5"/>
        <v>14589</v>
      </c>
    </row>
    <row r="107" spans="1:6" ht="12.75">
      <c r="A107" s="42" t="s">
        <v>63</v>
      </c>
      <c r="B107" s="43"/>
      <c r="C107" s="5">
        <v>13223</v>
      </c>
      <c r="D107" s="36">
        <v>82</v>
      </c>
      <c r="E107" s="7">
        <v>265</v>
      </c>
      <c r="F107" s="17">
        <f t="shared" si="5"/>
        <v>13570</v>
      </c>
    </row>
    <row r="108" spans="1:6" ht="12.75">
      <c r="A108" s="42" t="s">
        <v>64</v>
      </c>
      <c r="B108" s="43"/>
      <c r="C108" s="5">
        <v>927</v>
      </c>
      <c r="D108" s="36">
        <v>1913</v>
      </c>
      <c r="E108" s="7">
        <v>15277</v>
      </c>
      <c r="F108" s="17">
        <f t="shared" si="5"/>
        <v>18117</v>
      </c>
    </row>
    <row r="109" spans="1:6" ht="12.75">
      <c r="A109" s="42" t="s">
        <v>65</v>
      </c>
      <c r="B109" s="43"/>
      <c r="C109" s="5">
        <v>4576</v>
      </c>
      <c r="D109" s="36">
        <v>41</v>
      </c>
      <c r="E109" s="7">
        <v>2445</v>
      </c>
      <c r="F109" s="17">
        <f t="shared" si="5"/>
        <v>7062</v>
      </c>
    </row>
    <row r="110" spans="1:6" ht="12.75">
      <c r="A110" s="42" t="s">
        <v>66</v>
      </c>
      <c r="B110" s="43"/>
      <c r="C110" s="5">
        <v>11023</v>
      </c>
      <c r="D110" s="36">
        <v>64</v>
      </c>
      <c r="E110" s="7">
        <v>249</v>
      </c>
      <c r="F110" s="17">
        <f t="shared" si="5"/>
        <v>11336</v>
      </c>
    </row>
    <row r="111" spans="1:6" ht="12.75">
      <c r="A111" s="42" t="s">
        <v>67</v>
      </c>
      <c r="B111" s="43"/>
      <c r="C111" s="5">
        <v>6808</v>
      </c>
      <c r="D111" s="36">
        <v>135</v>
      </c>
      <c r="E111" s="7">
        <v>12727</v>
      </c>
      <c r="F111" s="17">
        <f t="shared" si="5"/>
        <v>19670</v>
      </c>
    </row>
    <row r="112" spans="1:6" ht="12.75">
      <c r="A112" s="42" t="s">
        <v>68</v>
      </c>
      <c r="B112" s="43"/>
      <c r="C112" s="5">
        <v>40018</v>
      </c>
      <c r="D112" s="36">
        <v>72</v>
      </c>
      <c r="E112" s="7">
        <v>296</v>
      </c>
      <c r="F112" s="17">
        <f t="shared" si="5"/>
        <v>40386</v>
      </c>
    </row>
    <row r="113" spans="1:6" ht="12.75">
      <c r="A113" s="42" t="s">
        <v>69</v>
      </c>
      <c r="B113" s="43"/>
      <c r="C113" s="5">
        <v>6641</v>
      </c>
      <c r="D113" s="36">
        <v>13931</v>
      </c>
      <c r="E113" s="7">
        <v>91684</v>
      </c>
      <c r="F113" s="17">
        <f t="shared" si="5"/>
        <v>112256</v>
      </c>
    </row>
    <row r="114" spans="1:6" ht="13.5" thickBot="1">
      <c r="A114" s="42" t="s">
        <v>70</v>
      </c>
      <c r="B114" s="43"/>
      <c r="C114" s="37">
        <v>3028</v>
      </c>
      <c r="D114" s="36">
        <v>64</v>
      </c>
      <c r="E114" s="7">
        <v>1765</v>
      </c>
      <c r="F114" s="17">
        <f t="shared" si="5"/>
        <v>4857</v>
      </c>
    </row>
    <row r="115" spans="1:6" ht="13.5" thickBot="1">
      <c r="A115" s="40" t="s">
        <v>71</v>
      </c>
      <c r="B115" s="41"/>
      <c r="C115" s="32">
        <f>SUM(C94:C114)</f>
        <v>282788</v>
      </c>
      <c r="D115" s="32">
        <f>SUM(D94:D114)</f>
        <v>26577</v>
      </c>
      <c r="E115" s="32">
        <f>SUM(E94:E114)</f>
        <v>205130</v>
      </c>
      <c r="F115" s="33">
        <f t="shared" si="5"/>
        <v>514495</v>
      </c>
    </row>
    <row r="116" spans="1:6" ht="12.75">
      <c r="A116" s="50" t="s">
        <v>43</v>
      </c>
      <c r="B116" s="51"/>
      <c r="C116" s="14"/>
      <c r="D116" s="14"/>
      <c r="E116" s="14"/>
      <c r="F116" s="35"/>
    </row>
    <row r="117" spans="1:6" ht="12.75">
      <c r="A117" s="42" t="s">
        <v>50</v>
      </c>
      <c r="B117" s="43"/>
      <c r="C117" s="5">
        <v>6308</v>
      </c>
      <c r="D117" s="5">
        <v>211</v>
      </c>
      <c r="E117" s="7">
        <v>6473</v>
      </c>
      <c r="F117" s="17">
        <f aca="true" t="shared" si="6" ref="F117:F138">SUM(C117:E117)</f>
        <v>12992</v>
      </c>
    </row>
    <row r="118" spans="1:6" ht="12.75">
      <c r="A118" s="42" t="s">
        <v>51</v>
      </c>
      <c r="B118" s="43"/>
      <c r="C118" s="5">
        <v>4441</v>
      </c>
      <c r="D118" s="5">
        <v>824</v>
      </c>
      <c r="E118" s="7">
        <v>4967</v>
      </c>
      <c r="F118" s="17">
        <f t="shared" si="6"/>
        <v>10232</v>
      </c>
    </row>
    <row r="119" spans="1:6" ht="12.75">
      <c r="A119" s="42" t="s">
        <v>52</v>
      </c>
      <c r="B119" s="43"/>
      <c r="C119" s="5">
        <v>8119</v>
      </c>
      <c r="D119" s="5">
        <v>243</v>
      </c>
      <c r="E119" s="7">
        <v>8173</v>
      </c>
      <c r="F119" s="17">
        <f t="shared" si="6"/>
        <v>16535</v>
      </c>
    </row>
    <row r="120" spans="1:6" ht="12.75">
      <c r="A120" s="42" t="s">
        <v>53</v>
      </c>
      <c r="B120" s="43"/>
      <c r="C120" s="5">
        <v>9487</v>
      </c>
      <c r="D120" s="5">
        <v>736</v>
      </c>
      <c r="E120" s="7">
        <v>9404</v>
      </c>
      <c r="F120" s="17">
        <f t="shared" si="6"/>
        <v>19627</v>
      </c>
    </row>
    <row r="121" spans="1:6" ht="12.75">
      <c r="A121" s="42" t="s">
        <v>54</v>
      </c>
      <c r="B121" s="43"/>
      <c r="C121" s="5">
        <v>4344</v>
      </c>
      <c r="D121" s="5">
        <v>6</v>
      </c>
      <c r="E121" s="7">
        <v>12</v>
      </c>
      <c r="F121" s="17">
        <f t="shared" si="6"/>
        <v>4362</v>
      </c>
    </row>
    <row r="122" spans="1:6" ht="12.75">
      <c r="A122" s="42" t="s">
        <v>55</v>
      </c>
      <c r="B122" s="43"/>
      <c r="C122" s="5">
        <v>7680</v>
      </c>
      <c r="D122" s="5">
        <v>646</v>
      </c>
      <c r="E122" s="7">
        <v>195</v>
      </c>
      <c r="F122" s="17">
        <f t="shared" si="6"/>
        <v>8521</v>
      </c>
    </row>
    <row r="123" spans="1:6" ht="12.75">
      <c r="A123" s="42" t="s">
        <v>56</v>
      </c>
      <c r="B123" s="43"/>
      <c r="C123" s="5">
        <v>2747</v>
      </c>
      <c r="D123" s="5">
        <v>1943</v>
      </c>
      <c r="E123" s="7">
        <v>3623</v>
      </c>
      <c r="F123" s="17">
        <f t="shared" si="6"/>
        <v>8313</v>
      </c>
    </row>
    <row r="124" spans="1:6" ht="12.75">
      <c r="A124" s="42" t="s">
        <v>57</v>
      </c>
      <c r="B124" s="43"/>
      <c r="C124" s="5">
        <v>5778</v>
      </c>
      <c r="D124" s="5">
        <v>53</v>
      </c>
      <c r="E124" s="7">
        <v>1724</v>
      </c>
      <c r="F124" s="17">
        <f t="shared" si="6"/>
        <v>7555</v>
      </c>
    </row>
    <row r="125" spans="1:6" ht="12.75">
      <c r="A125" s="42" t="s">
        <v>58</v>
      </c>
      <c r="B125" s="43"/>
      <c r="C125" s="5">
        <v>11140</v>
      </c>
      <c r="D125" s="5">
        <v>86</v>
      </c>
      <c r="E125" s="7">
        <v>169</v>
      </c>
      <c r="F125" s="17">
        <f t="shared" si="6"/>
        <v>11395</v>
      </c>
    </row>
    <row r="126" spans="1:6" ht="12.75">
      <c r="A126" s="42" t="s">
        <v>59</v>
      </c>
      <c r="B126" s="43"/>
      <c r="C126" s="5">
        <v>5514</v>
      </c>
      <c r="D126" s="5">
        <v>39</v>
      </c>
      <c r="E126" s="7">
        <v>4665</v>
      </c>
      <c r="F126" s="17">
        <f t="shared" si="6"/>
        <v>10218</v>
      </c>
    </row>
    <row r="127" spans="1:6" ht="12.75">
      <c r="A127" s="42" t="s">
        <v>60</v>
      </c>
      <c r="B127" s="43"/>
      <c r="C127" s="5">
        <v>21123</v>
      </c>
      <c r="D127" s="5">
        <v>129</v>
      </c>
      <c r="E127" s="7">
        <v>242</v>
      </c>
      <c r="F127" s="17">
        <f t="shared" si="6"/>
        <v>21494</v>
      </c>
    </row>
    <row r="128" spans="1:6" ht="12.75">
      <c r="A128" s="42" t="s">
        <v>61</v>
      </c>
      <c r="B128" s="43"/>
      <c r="C128" s="5">
        <v>6710</v>
      </c>
      <c r="D128" s="5">
        <v>65</v>
      </c>
      <c r="E128" s="7">
        <v>196</v>
      </c>
      <c r="F128" s="17">
        <f t="shared" si="6"/>
        <v>6971</v>
      </c>
    </row>
    <row r="129" spans="1:6" ht="12.75">
      <c r="A129" s="42" t="s">
        <v>62</v>
      </c>
      <c r="B129" s="43"/>
      <c r="C129" s="5">
        <v>7648</v>
      </c>
      <c r="D129" s="5">
        <v>52</v>
      </c>
      <c r="E129" s="7">
        <v>156</v>
      </c>
      <c r="F129" s="17">
        <f t="shared" si="6"/>
        <v>7856</v>
      </c>
    </row>
    <row r="130" spans="1:6" ht="12.75">
      <c r="A130" s="42" t="s">
        <v>63</v>
      </c>
      <c r="B130" s="43"/>
      <c r="C130" s="5">
        <v>6997</v>
      </c>
      <c r="D130" s="5">
        <v>29</v>
      </c>
      <c r="E130" s="7">
        <v>121</v>
      </c>
      <c r="F130" s="17">
        <f t="shared" si="6"/>
        <v>7147</v>
      </c>
    </row>
    <row r="131" spans="1:6" ht="12.75">
      <c r="A131" s="42" t="s">
        <v>64</v>
      </c>
      <c r="B131" s="43"/>
      <c r="C131" s="5">
        <v>414</v>
      </c>
      <c r="D131" s="5">
        <v>1026</v>
      </c>
      <c r="E131" s="7">
        <v>7929</v>
      </c>
      <c r="F131" s="17">
        <f t="shared" si="6"/>
        <v>9369</v>
      </c>
    </row>
    <row r="132" spans="1:6" ht="12.75">
      <c r="A132" s="42" t="s">
        <v>65</v>
      </c>
      <c r="B132" s="43"/>
      <c r="C132" s="5">
        <v>2315</v>
      </c>
      <c r="D132" s="5">
        <v>12</v>
      </c>
      <c r="E132" s="7">
        <v>1239</v>
      </c>
      <c r="F132" s="17">
        <f t="shared" si="6"/>
        <v>3566</v>
      </c>
    </row>
    <row r="133" spans="1:6" ht="12.75">
      <c r="A133" s="42" t="s">
        <v>66</v>
      </c>
      <c r="B133" s="43"/>
      <c r="C133" s="5">
        <v>5711</v>
      </c>
      <c r="D133" s="5">
        <v>27</v>
      </c>
      <c r="E133" s="7">
        <v>100</v>
      </c>
      <c r="F133" s="17">
        <f t="shared" si="6"/>
        <v>5838</v>
      </c>
    </row>
    <row r="134" spans="1:6" ht="12.75">
      <c r="A134" s="42" t="s">
        <v>67</v>
      </c>
      <c r="B134" s="43"/>
      <c r="C134" s="5">
        <v>3335</v>
      </c>
      <c r="D134" s="5">
        <v>55</v>
      </c>
      <c r="E134" s="7">
        <v>6548</v>
      </c>
      <c r="F134" s="17">
        <f t="shared" si="6"/>
        <v>9938</v>
      </c>
    </row>
    <row r="135" spans="1:6" ht="12.75">
      <c r="A135" s="42" t="s">
        <v>68</v>
      </c>
      <c r="B135" s="43"/>
      <c r="C135" s="5">
        <v>20603</v>
      </c>
      <c r="D135" s="5">
        <v>39</v>
      </c>
      <c r="E135" s="7">
        <v>133</v>
      </c>
      <c r="F135" s="17">
        <f t="shared" si="6"/>
        <v>20775</v>
      </c>
    </row>
    <row r="136" spans="1:6" ht="12.75">
      <c r="A136" s="42" t="s">
        <v>69</v>
      </c>
      <c r="B136" s="43"/>
      <c r="C136" s="5">
        <v>4137</v>
      </c>
      <c r="D136" s="5">
        <v>7087</v>
      </c>
      <c r="E136" s="7">
        <v>51579</v>
      </c>
      <c r="F136" s="17">
        <f t="shared" si="6"/>
        <v>62803</v>
      </c>
    </row>
    <row r="137" spans="1:6" ht="13.5" thickBot="1">
      <c r="A137" s="42" t="s">
        <v>70</v>
      </c>
      <c r="B137" s="43"/>
      <c r="C137" s="5">
        <v>1608</v>
      </c>
      <c r="D137" s="5">
        <v>24</v>
      </c>
      <c r="E137" s="7">
        <v>779</v>
      </c>
      <c r="F137" s="17">
        <f t="shared" si="6"/>
        <v>2411</v>
      </c>
    </row>
    <row r="138" spans="1:6" ht="13.5" thickBot="1">
      <c r="A138" s="40" t="s">
        <v>71</v>
      </c>
      <c r="B138" s="41"/>
      <c r="C138" s="32">
        <f>SUM(C117:C137)</f>
        <v>146159</v>
      </c>
      <c r="D138" s="32">
        <f>SUM(D117:D137)</f>
        <v>13332</v>
      </c>
      <c r="E138" s="32">
        <f>E117+E118+E119+E120+E121+E122+E123+E124+E125+E126+E127+E128+E129+E130+E131+E132+E133+E134+E135+E136+E137</f>
        <v>108427</v>
      </c>
      <c r="F138" s="33">
        <f t="shared" si="6"/>
        <v>267918</v>
      </c>
    </row>
  </sheetData>
  <sheetProtection/>
  <mergeCells count="139">
    <mergeCell ref="A72:B72"/>
    <mergeCell ref="A73:B73"/>
    <mergeCell ref="C2:E2"/>
    <mergeCell ref="F2:F4"/>
    <mergeCell ref="C3:C4"/>
    <mergeCell ref="D3:D4"/>
    <mergeCell ref="E3:E4"/>
    <mergeCell ref="C66:E66"/>
    <mergeCell ref="F66:F69"/>
    <mergeCell ref="C67:C69"/>
    <mergeCell ref="D67:D69"/>
    <mergeCell ref="E67:E69"/>
    <mergeCell ref="A66:B69"/>
    <mergeCell ref="A11:B11"/>
    <mergeCell ref="A12:B12"/>
    <mergeCell ref="A70:B70"/>
    <mergeCell ref="A93:B93"/>
    <mergeCell ref="A116:B116"/>
    <mergeCell ref="A1:F1"/>
    <mergeCell ref="A2:B4"/>
    <mergeCell ref="A21:B21"/>
    <mergeCell ref="A15:B15"/>
    <mergeCell ref="A16:B16"/>
    <mergeCell ref="A5:B5"/>
    <mergeCell ref="A6:B6"/>
    <mergeCell ref="A7:B7"/>
    <mergeCell ref="A8:B8"/>
    <mergeCell ref="A9:B9"/>
    <mergeCell ref="A10:B10"/>
    <mergeCell ref="A19:B19"/>
    <mergeCell ref="A22:B22"/>
    <mergeCell ref="A23:B23"/>
    <mergeCell ref="A24:B24"/>
    <mergeCell ref="A13:B13"/>
    <mergeCell ref="A14:B14"/>
    <mergeCell ref="A17:B17"/>
    <mergeCell ref="A18:B18"/>
    <mergeCell ref="A29:B29"/>
    <mergeCell ref="A30:B30"/>
    <mergeCell ref="A31:B31"/>
    <mergeCell ref="A32:B32"/>
    <mergeCell ref="A25:B25"/>
    <mergeCell ref="A26:B26"/>
    <mergeCell ref="A27:B27"/>
    <mergeCell ref="A28:B28"/>
    <mergeCell ref="A37:B37"/>
    <mergeCell ref="A38:B38"/>
    <mergeCell ref="A39:B39"/>
    <mergeCell ref="A40:B40"/>
    <mergeCell ref="A33:B33"/>
    <mergeCell ref="A34:B34"/>
    <mergeCell ref="A35:B35"/>
    <mergeCell ref="A36:B36"/>
    <mergeCell ref="A45:B45"/>
    <mergeCell ref="A46:B46"/>
    <mergeCell ref="A52:B52"/>
    <mergeCell ref="A53:B53"/>
    <mergeCell ref="A41:B41"/>
    <mergeCell ref="A42:B42"/>
    <mergeCell ref="A43:B43"/>
    <mergeCell ref="A44:B44"/>
    <mergeCell ref="A50:B50"/>
    <mergeCell ref="A48:B48"/>
    <mergeCell ref="A47:B47"/>
    <mergeCell ref="A51:B51"/>
    <mergeCell ref="A54:B54"/>
    <mergeCell ref="A55:B55"/>
    <mergeCell ref="A56:B56"/>
    <mergeCell ref="A57:B57"/>
    <mergeCell ref="A49:B49"/>
    <mergeCell ref="A74:B74"/>
    <mergeCell ref="A75:B75"/>
    <mergeCell ref="A76:B76"/>
    <mergeCell ref="A77:B77"/>
    <mergeCell ref="A58:B58"/>
    <mergeCell ref="A59:B59"/>
    <mergeCell ref="A60:B60"/>
    <mergeCell ref="A61:B61"/>
    <mergeCell ref="A71:B71"/>
    <mergeCell ref="A65:F65"/>
    <mergeCell ref="A82:B82"/>
    <mergeCell ref="A83:B83"/>
    <mergeCell ref="A84:B84"/>
    <mergeCell ref="A85:B85"/>
    <mergeCell ref="A78:B78"/>
    <mergeCell ref="A79:B79"/>
    <mergeCell ref="A80:B80"/>
    <mergeCell ref="A81:B81"/>
    <mergeCell ref="A92:B92"/>
    <mergeCell ref="A94:B94"/>
    <mergeCell ref="A90:B90"/>
    <mergeCell ref="A91:B91"/>
    <mergeCell ref="A86:B86"/>
    <mergeCell ref="A87:B87"/>
    <mergeCell ref="A88:B88"/>
    <mergeCell ref="A89:B89"/>
    <mergeCell ref="A99:B99"/>
    <mergeCell ref="A100:B100"/>
    <mergeCell ref="A101:B101"/>
    <mergeCell ref="A102:B102"/>
    <mergeCell ref="A95:B95"/>
    <mergeCell ref="A96:B96"/>
    <mergeCell ref="A97:B97"/>
    <mergeCell ref="A98:B98"/>
    <mergeCell ref="A107:B107"/>
    <mergeCell ref="A108:B108"/>
    <mergeCell ref="A109:B109"/>
    <mergeCell ref="A110:B110"/>
    <mergeCell ref="A103:B103"/>
    <mergeCell ref="A104:B104"/>
    <mergeCell ref="A105:B105"/>
    <mergeCell ref="A106:B106"/>
    <mergeCell ref="A114:B114"/>
    <mergeCell ref="A115:B115"/>
    <mergeCell ref="A117:B117"/>
    <mergeCell ref="A111:B111"/>
    <mergeCell ref="A112:B112"/>
    <mergeCell ref="A113:B113"/>
    <mergeCell ref="A120:B120"/>
    <mergeCell ref="A121:B121"/>
    <mergeCell ref="A122:B122"/>
    <mergeCell ref="A123:B123"/>
    <mergeCell ref="A118:B118"/>
    <mergeCell ref="A119:B119"/>
    <mergeCell ref="A128:B128"/>
    <mergeCell ref="A129:B129"/>
    <mergeCell ref="A130:B130"/>
    <mergeCell ref="A131:B131"/>
    <mergeCell ref="A124:B124"/>
    <mergeCell ref="A125:B125"/>
    <mergeCell ref="A126:B126"/>
    <mergeCell ref="A127:B127"/>
    <mergeCell ref="A138:B138"/>
    <mergeCell ref="A136:B136"/>
    <mergeCell ref="A137:B137"/>
    <mergeCell ref="A132:B132"/>
    <mergeCell ref="A133:B133"/>
    <mergeCell ref="A134:B134"/>
    <mergeCell ref="A135:B13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Секиркина Екатерина Витальевна</cp:lastModifiedBy>
  <dcterms:created xsi:type="dcterms:W3CDTF">1996-10-08T23:32:33Z</dcterms:created>
  <dcterms:modified xsi:type="dcterms:W3CDTF">2015-12-04T06:25:30Z</dcterms:modified>
  <cp:category/>
  <cp:version/>
  <cp:contentType/>
  <cp:contentStatus/>
</cp:coreProperties>
</file>